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26\Natjecanja\1. HBL 24-25\"/>
    </mc:Choice>
  </mc:AlternateContent>
  <xr:revisionPtr revIDLastSave="0" documentId="8_{95EC26FA-C49A-4D9A-811F-920CDCA02E98}" xr6:coauthVersionLast="47" xr6:coauthVersionMax="47" xr10:uidLastSave="{00000000-0000-0000-0000-000000000000}"/>
  <bookViews>
    <workbookView xWindow="1095" yWindow="1860" windowWidth="21600" windowHeight="11385" tabRatio="679" activeTab="4" xr2:uid="{7853DEEA-EC22-49EC-8359-45E821063765}"/>
  </bookViews>
  <sheets>
    <sheet name="TROJKA KLASIČNO" sheetId="39" r:id="rId1"/>
    <sheet name="Pojedinačno SJEVER " sheetId="41" r:id="rId2"/>
    <sheet name="PAROVI SJEVER" sheetId="40" r:id="rId3"/>
    <sheet name="Precizno SJEVER" sheetId="35" r:id="rId4"/>
    <sheet name="Brzinsko P3SJEVER" sheetId="27" r:id="rId5"/>
    <sheet name="Štafeta SJEVER)" sheetId="33" r:id="rId6"/>
    <sheet name="Krug SJEVER" sheetId="37" r:id="rId7"/>
    <sheet name="List1" sheetId="26" r:id="rId8"/>
  </sheets>
  <definedNames>
    <definedName name="_xlnm.Print_Area" localSheetId="4">'Brzinsko P3SJEVER'!$A$3:$AP$22</definedName>
    <definedName name="_xlnm.Print_Area" localSheetId="6">'Krug SJEVER'!$A$2:$AP$39</definedName>
    <definedName name="_xlnm.Print_Area" localSheetId="2">'PAROVI SJEVER'!$A$2:$BT$15</definedName>
    <definedName name="_xlnm.Print_Area" localSheetId="1">'Pojedinačno SJEVER '!$A$1:$W$68</definedName>
    <definedName name="_xlnm.Print_Area" localSheetId="3">'Precizno SJEVER'!$A$1:$AP$50</definedName>
    <definedName name="_xlnm.Print_Area" localSheetId="5">'Štafeta SJEVER)'!$A$2:$AP$15</definedName>
    <definedName name="_xlnm.Print_Area" localSheetId="0">'TROJKA KLASIČNO'!$A$1:$W$58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7" i="27" l="1"/>
  <c r="AO37" i="27"/>
  <c r="AN37" i="27"/>
  <c r="AP37" i="27"/>
  <c r="AQ37" i="27"/>
  <c r="U48" i="41"/>
  <c r="X48" i="41"/>
  <c r="V48" i="41"/>
  <c r="W48" i="41"/>
  <c r="AM36" i="27"/>
  <c r="AO36" i="27"/>
  <c r="AN36" i="27"/>
  <c r="AP36" i="27"/>
  <c r="AQ36" i="27"/>
  <c r="AM27" i="37"/>
  <c r="AO27" i="37"/>
  <c r="AN27" i="37"/>
  <c r="AP27" i="37"/>
  <c r="AQ27" i="37"/>
  <c r="AM35" i="27"/>
  <c r="AO35" i="27"/>
  <c r="AN35" i="27"/>
  <c r="AP35" i="27"/>
  <c r="AQ35" i="27"/>
  <c r="AO38" i="35"/>
  <c r="AQ38" i="35"/>
  <c r="AP38" i="35"/>
  <c r="AN38" i="35"/>
  <c r="AM26" i="37"/>
  <c r="AO26" i="37"/>
  <c r="AN26" i="37"/>
  <c r="AP26" i="37"/>
  <c r="AQ26" i="37"/>
  <c r="AN37" i="35"/>
  <c r="AO37" i="35"/>
  <c r="AP37" i="35"/>
  <c r="AQ37" i="35"/>
  <c r="AM34" i="27"/>
  <c r="AQ34" i="27"/>
  <c r="AO34" i="27"/>
  <c r="AN34" i="27"/>
  <c r="AP34" i="27"/>
  <c r="AN35" i="35"/>
  <c r="AO35" i="35"/>
  <c r="AP35" i="35"/>
  <c r="AQ35" i="35"/>
  <c r="U47" i="41"/>
  <c r="X47" i="41"/>
  <c r="V47" i="41"/>
  <c r="W47" i="41"/>
  <c r="AM25" i="37"/>
  <c r="AQ25" i="37"/>
  <c r="AN25" i="37"/>
  <c r="AP25" i="37"/>
  <c r="AN36" i="35"/>
  <c r="AO36" i="35"/>
  <c r="AP36" i="35"/>
  <c r="AQ36" i="35"/>
  <c r="U46" i="41"/>
  <c r="X46" i="41"/>
  <c r="V46" i="41"/>
  <c r="W46" i="41"/>
  <c r="AM33" i="27"/>
  <c r="AQ33" i="27"/>
  <c r="AN33" i="27"/>
  <c r="AP33" i="27"/>
  <c r="AN34" i="35"/>
  <c r="AO34" i="35"/>
  <c r="AP34" i="35"/>
  <c r="AQ34" i="35"/>
  <c r="AN33" i="35"/>
  <c r="AO33" i="35"/>
  <c r="AP33" i="35"/>
  <c r="AQ33" i="35"/>
  <c r="AM32" i="27"/>
  <c r="AQ32" i="27"/>
  <c r="AO32" i="27"/>
  <c r="AN32" i="27"/>
  <c r="AP32" i="27"/>
  <c r="AN32" i="35"/>
  <c r="AO32" i="35"/>
  <c r="AP32" i="35"/>
  <c r="AQ32" i="35"/>
  <c r="AM24" i="37"/>
  <c r="AO24" i="37"/>
  <c r="AN24" i="37"/>
  <c r="AP24" i="37"/>
  <c r="U45" i="41"/>
  <c r="X45" i="41"/>
  <c r="V45" i="41"/>
  <c r="W45" i="41"/>
  <c r="U44" i="41"/>
  <c r="X44" i="41"/>
  <c r="V44" i="41"/>
  <c r="W44" i="41"/>
  <c r="AM23" i="37"/>
  <c r="AO23" i="37"/>
  <c r="AN23" i="37"/>
  <c r="AP23" i="37"/>
  <c r="AN31" i="35"/>
  <c r="AO31" i="35"/>
  <c r="AP31" i="35"/>
  <c r="AQ31" i="35"/>
  <c r="U43" i="41"/>
  <c r="X43" i="41"/>
  <c r="V43" i="41"/>
  <c r="W43" i="41"/>
  <c r="AM31" i="27"/>
  <c r="AQ31" i="27"/>
  <c r="AN31" i="27"/>
  <c r="AP31" i="27"/>
  <c r="AM22" i="37"/>
  <c r="AO22" i="37"/>
  <c r="AQ22" i="37"/>
  <c r="AN22" i="37"/>
  <c r="AP22" i="37"/>
  <c r="AM21" i="37"/>
  <c r="AQ21" i="37"/>
  <c r="AO21" i="37"/>
  <c r="AN21" i="37"/>
  <c r="AP21" i="37"/>
  <c r="AQ29" i="35"/>
  <c r="AQ30" i="35"/>
  <c r="AN29" i="35"/>
  <c r="AO29" i="35"/>
  <c r="AP29" i="35"/>
  <c r="AN30" i="35"/>
  <c r="AO30" i="35"/>
  <c r="AP30" i="35"/>
  <c r="AM20" i="37"/>
  <c r="AO20" i="37"/>
  <c r="AN20" i="37"/>
  <c r="AP20" i="37"/>
  <c r="AM30" i="27"/>
  <c r="AO30" i="27"/>
  <c r="AQ30" i="27"/>
  <c r="AN30" i="27"/>
  <c r="AP30" i="27"/>
  <c r="AM28" i="37"/>
  <c r="AO28" i="37"/>
  <c r="AN28" i="37"/>
  <c r="AP28" i="37"/>
  <c r="AM38" i="27"/>
  <c r="AQ38" i="27"/>
  <c r="AO38" i="27"/>
  <c r="AN38" i="27"/>
  <c r="AP38" i="27"/>
  <c r="AM29" i="27"/>
  <c r="AQ29" i="27"/>
  <c r="AN29" i="27"/>
  <c r="AP29" i="27"/>
  <c r="AN39" i="35"/>
  <c r="AO39" i="35"/>
  <c r="AP39" i="35"/>
  <c r="AQ39" i="35"/>
  <c r="U42" i="41"/>
  <c r="X42" i="41"/>
  <c r="V42" i="41"/>
  <c r="W42" i="41"/>
  <c r="U49" i="41"/>
  <c r="X49" i="41"/>
  <c r="V49" i="41"/>
  <c r="W49" i="41"/>
  <c r="U41" i="41"/>
  <c r="X41" i="41"/>
  <c r="V41" i="41"/>
  <c r="W41" i="41"/>
  <c r="AM19" i="37"/>
  <c r="AO19" i="37"/>
  <c r="AN19" i="37"/>
  <c r="AP19" i="37"/>
  <c r="U40" i="41"/>
  <c r="X40" i="41"/>
  <c r="V40" i="41"/>
  <c r="W40" i="41"/>
  <c r="W68" i="41"/>
  <c r="V68" i="41"/>
  <c r="U68" i="41"/>
  <c r="X68" i="41"/>
  <c r="W67" i="41"/>
  <c r="V67" i="41"/>
  <c r="U67" i="41"/>
  <c r="X67" i="41"/>
  <c r="W66" i="41"/>
  <c r="V66" i="41"/>
  <c r="U66" i="41"/>
  <c r="X66" i="41"/>
  <c r="W65" i="41"/>
  <c r="V65" i="41"/>
  <c r="U65" i="41"/>
  <c r="X65" i="41"/>
  <c r="W64" i="41"/>
  <c r="V64" i="41"/>
  <c r="U64" i="41"/>
  <c r="X64" i="41"/>
  <c r="W63" i="41"/>
  <c r="V63" i="41"/>
  <c r="U63" i="41"/>
  <c r="X63" i="41"/>
  <c r="W62" i="41"/>
  <c r="V62" i="41"/>
  <c r="U62" i="41"/>
  <c r="X62" i="41"/>
  <c r="W61" i="41"/>
  <c r="V61" i="41"/>
  <c r="U61" i="41"/>
  <c r="X61" i="41"/>
  <c r="W60" i="41"/>
  <c r="V60" i="41"/>
  <c r="U60" i="41"/>
  <c r="X60" i="41"/>
  <c r="W59" i="41"/>
  <c r="V59" i="41"/>
  <c r="U59" i="41"/>
  <c r="X59" i="41"/>
  <c r="W58" i="41"/>
  <c r="V58" i="41"/>
  <c r="U58" i="41"/>
  <c r="X58" i="41"/>
  <c r="W57" i="41"/>
  <c r="V57" i="41"/>
  <c r="U57" i="41"/>
  <c r="X57" i="41"/>
  <c r="W56" i="41"/>
  <c r="V56" i="41"/>
  <c r="U56" i="41"/>
  <c r="X56" i="41"/>
  <c r="W55" i="41"/>
  <c r="V55" i="41"/>
  <c r="U55" i="41"/>
  <c r="X55" i="41"/>
  <c r="W54" i="41"/>
  <c r="V54" i="41"/>
  <c r="U54" i="41"/>
  <c r="X54" i="41"/>
  <c r="W53" i="41"/>
  <c r="V53" i="41"/>
  <c r="U53" i="41"/>
  <c r="X53" i="41"/>
  <c r="W52" i="41"/>
  <c r="V52" i="41"/>
  <c r="U52" i="41"/>
  <c r="X52" i="41"/>
  <c r="W51" i="41"/>
  <c r="V51" i="41"/>
  <c r="U51" i="41"/>
  <c r="X51" i="41"/>
  <c r="W50" i="41"/>
  <c r="V50" i="41"/>
  <c r="U50" i="41"/>
  <c r="X50" i="41"/>
  <c r="W39" i="41"/>
  <c r="V39" i="41"/>
  <c r="U39" i="41"/>
  <c r="X39" i="41"/>
  <c r="W38" i="41"/>
  <c r="V38" i="41"/>
  <c r="U38" i="41"/>
  <c r="X38" i="41"/>
  <c r="W37" i="41"/>
  <c r="V37" i="41"/>
  <c r="U37" i="41"/>
  <c r="X37" i="41"/>
  <c r="W36" i="41"/>
  <c r="V36" i="41"/>
  <c r="U36" i="41"/>
  <c r="X36" i="41"/>
  <c r="W35" i="41"/>
  <c r="V35" i="41"/>
  <c r="U35" i="41"/>
  <c r="X35" i="41"/>
  <c r="W34" i="41"/>
  <c r="V34" i="41"/>
  <c r="U34" i="41"/>
  <c r="X34" i="41"/>
  <c r="W33" i="41"/>
  <c r="V33" i="41"/>
  <c r="U33" i="41"/>
  <c r="X33" i="41"/>
  <c r="W32" i="41"/>
  <c r="V32" i="41"/>
  <c r="U32" i="41"/>
  <c r="X32" i="41"/>
  <c r="W31" i="41"/>
  <c r="V31" i="41"/>
  <c r="U31" i="41"/>
  <c r="X31" i="41"/>
  <c r="W30" i="41"/>
  <c r="V30" i="41"/>
  <c r="U30" i="41"/>
  <c r="X30" i="41"/>
  <c r="W29" i="41"/>
  <c r="V29" i="41"/>
  <c r="U29" i="41"/>
  <c r="X29" i="41"/>
  <c r="W28" i="41"/>
  <c r="V28" i="41"/>
  <c r="U28" i="41"/>
  <c r="X28" i="41"/>
  <c r="W27" i="41"/>
  <c r="V27" i="41"/>
  <c r="U27" i="41"/>
  <c r="X27" i="41"/>
  <c r="W26" i="41"/>
  <c r="V26" i="41"/>
  <c r="U26" i="41"/>
  <c r="X26" i="41"/>
  <c r="W25" i="41"/>
  <c r="V25" i="41"/>
  <c r="U25" i="41"/>
  <c r="X25" i="41"/>
  <c r="W24" i="41"/>
  <c r="V24" i="41"/>
  <c r="U24" i="41"/>
  <c r="X24" i="41"/>
  <c r="W23" i="41"/>
  <c r="V23" i="41"/>
  <c r="U23" i="41"/>
  <c r="X23" i="41"/>
  <c r="W22" i="41"/>
  <c r="V22" i="41"/>
  <c r="U22" i="41"/>
  <c r="X22" i="41"/>
  <c r="W21" i="41"/>
  <c r="V21" i="41"/>
  <c r="U21" i="41"/>
  <c r="X21" i="41"/>
  <c r="W20" i="41"/>
  <c r="V20" i="41"/>
  <c r="U20" i="41"/>
  <c r="X20" i="41"/>
  <c r="W19" i="41"/>
  <c r="V19" i="41"/>
  <c r="U19" i="41"/>
  <c r="X19" i="41"/>
  <c r="W18" i="41"/>
  <c r="V18" i="41"/>
  <c r="U18" i="41"/>
  <c r="X18" i="41"/>
  <c r="W17" i="41"/>
  <c r="V17" i="41"/>
  <c r="U17" i="41"/>
  <c r="X17" i="41"/>
  <c r="W16" i="41"/>
  <c r="V16" i="41"/>
  <c r="U16" i="41"/>
  <c r="X16" i="41"/>
  <c r="W15" i="41"/>
  <c r="V15" i="41"/>
  <c r="U15" i="41"/>
  <c r="X15" i="41"/>
  <c r="W14" i="41"/>
  <c r="V14" i="41"/>
  <c r="U14" i="41"/>
  <c r="X14" i="41"/>
  <c r="W13" i="41"/>
  <c r="V13" i="41"/>
  <c r="U13" i="41"/>
  <c r="X13" i="41"/>
  <c r="W12" i="41"/>
  <c r="V12" i="41"/>
  <c r="U12" i="41"/>
  <c r="X12" i="41"/>
  <c r="W11" i="41"/>
  <c r="V11" i="41"/>
  <c r="U11" i="41"/>
  <c r="X11" i="41"/>
  <c r="W10" i="41"/>
  <c r="V10" i="41"/>
  <c r="U10" i="41"/>
  <c r="X10" i="41"/>
  <c r="W9" i="41"/>
  <c r="V9" i="41"/>
  <c r="U9" i="41"/>
  <c r="X9" i="41"/>
  <c r="W8" i="41"/>
  <c r="V8" i="41"/>
  <c r="U8" i="41"/>
  <c r="X8" i="41"/>
  <c r="W7" i="41"/>
  <c r="V7" i="41"/>
  <c r="U7" i="41"/>
  <c r="X7" i="41"/>
  <c r="AM26" i="27"/>
  <c r="AO26" i="27"/>
  <c r="AQ26" i="27"/>
  <c r="AN26" i="27"/>
  <c r="AP26" i="27"/>
  <c r="AM28" i="27"/>
  <c r="AQ28" i="27"/>
  <c r="AN28" i="27"/>
  <c r="AP28" i="27"/>
  <c r="AM25" i="27"/>
  <c r="AO25" i="27"/>
  <c r="AQ25" i="27"/>
  <c r="AN25" i="27"/>
  <c r="AP25" i="27"/>
  <c r="AQ8" i="33"/>
  <c r="AM39" i="27"/>
  <c r="AO39" i="27"/>
  <c r="AN39" i="27"/>
  <c r="AP39" i="27"/>
  <c r="AP19" i="27"/>
  <c r="AN19" i="27"/>
  <c r="AM19" i="27"/>
  <c r="AQ19" i="27"/>
  <c r="AM16" i="27"/>
  <c r="AO16" i="27"/>
  <c r="AP16" i="27"/>
  <c r="AN16" i="27"/>
  <c r="AM15" i="27"/>
  <c r="AQ15" i="27"/>
  <c r="AP15" i="27"/>
  <c r="AN15" i="27"/>
  <c r="BO9" i="40"/>
  <c r="BP9" i="40"/>
  <c r="BQ9" i="40"/>
  <c r="BR9" i="40"/>
  <c r="BO10" i="40"/>
  <c r="BS10" i="40"/>
  <c r="BP10" i="40"/>
  <c r="BQ10" i="40"/>
  <c r="BR10" i="40"/>
  <c r="BO11" i="40"/>
  <c r="BP11" i="40"/>
  <c r="BQ11" i="40"/>
  <c r="BR11" i="40"/>
  <c r="BO12" i="40"/>
  <c r="BP12" i="40"/>
  <c r="BQ12" i="40"/>
  <c r="BR12" i="40"/>
  <c r="BS12" i="40"/>
  <c r="BO13" i="40"/>
  <c r="BP13" i="40"/>
  <c r="BQ13" i="40"/>
  <c r="BR13" i="40"/>
  <c r="BO14" i="40"/>
  <c r="BP14" i="40"/>
  <c r="BQ14" i="40"/>
  <c r="BR14" i="40"/>
  <c r="BO15" i="40"/>
  <c r="BP15" i="40"/>
  <c r="BQ15" i="40"/>
  <c r="BR15" i="40"/>
  <c r="BR8" i="40"/>
  <c r="BQ8" i="40"/>
  <c r="BP8" i="40"/>
  <c r="BO8" i="40"/>
  <c r="AM16" i="35"/>
  <c r="AQ16" i="35"/>
  <c r="AM15" i="35"/>
  <c r="AO15" i="35"/>
  <c r="AM10" i="35"/>
  <c r="AO10" i="35"/>
  <c r="AM12" i="33"/>
  <c r="AO12" i="33"/>
  <c r="AQ12" i="33"/>
  <c r="U55" i="39"/>
  <c r="X55" i="39"/>
  <c r="V55" i="39"/>
  <c r="W55" i="39"/>
  <c r="U45" i="39"/>
  <c r="X45" i="39"/>
  <c r="V45" i="39"/>
  <c r="W45" i="39"/>
  <c r="U51" i="39"/>
  <c r="X51" i="39"/>
  <c r="V51" i="39"/>
  <c r="W51" i="39"/>
  <c r="U52" i="39"/>
  <c r="X52" i="39"/>
  <c r="V52" i="39"/>
  <c r="W52" i="39"/>
  <c r="U54" i="39"/>
  <c r="X54" i="39"/>
  <c r="V54" i="39"/>
  <c r="W54" i="39"/>
  <c r="U47" i="39"/>
  <c r="X47" i="39"/>
  <c r="V47" i="39"/>
  <c r="W47" i="39"/>
  <c r="U8" i="39"/>
  <c r="X8" i="39"/>
  <c r="V8" i="39"/>
  <c r="W8" i="39"/>
  <c r="U46" i="39"/>
  <c r="X46" i="39"/>
  <c r="V46" i="39"/>
  <c r="W46" i="39"/>
  <c r="U53" i="39"/>
  <c r="X53" i="39"/>
  <c r="V53" i="39"/>
  <c r="W53" i="39"/>
  <c r="U56" i="39"/>
  <c r="X56" i="39"/>
  <c r="V56" i="39"/>
  <c r="W56" i="39"/>
  <c r="U11" i="39"/>
  <c r="X11" i="39"/>
  <c r="V11" i="39"/>
  <c r="W11" i="39"/>
  <c r="U42" i="39"/>
  <c r="X42" i="39"/>
  <c r="V42" i="39"/>
  <c r="W42" i="39"/>
  <c r="U10" i="39"/>
  <c r="X10" i="39"/>
  <c r="V10" i="39"/>
  <c r="W10" i="39"/>
  <c r="U44" i="39"/>
  <c r="X44" i="39"/>
  <c r="V44" i="39"/>
  <c r="W44" i="39"/>
  <c r="U43" i="39"/>
  <c r="X43" i="39"/>
  <c r="V43" i="39"/>
  <c r="W43" i="39"/>
  <c r="U13" i="39"/>
  <c r="X13" i="39"/>
  <c r="V13" i="39"/>
  <c r="W13" i="39"/>
  <c r="U7" i="39"/>
  <c r="X7" i="39"/>
  <c r="V7" i="39"/>
  <c r="W7" i="39"/>
  <c r="U14" i="39"/>
  <c r="X14" i="39"/>
  <c r="V14" i="39"/>
  <c r="W14" i="39"/>
  <c r="U48" i="39"/>
  <c r="X48" i="39"/>
  <c r="V48" i="39"/>
  <c r="W48" i="39"/>
  <c r="U49" i="39"/>
  <c r="X49" i="39"/>
  <c r="V49" i="39"/>
  <c r="W49" i="39"/>
  <c r="U50" i="39"/>
  <c r="X50" i="39"/>
  <c r="V50" i="39"/>
  <c r="W50" i="39"/>
  <c r="U57" i="39"/>
  <c r="X57" i="39"/>
  <c r="V57" i="39"/>
  <c r="W57" i="39"/>
  <c r="U9" i="39"/>
  <c r="X9" i="39"/>
  <c r="V9" i="39"/>
  <c r="W9" i="39"/>
  <c r="U41" i="39"/>
  <c r="X41" i="39"/>
  <c r="V41" i="39"/>
  <c r="W41" i="39"/>
  <c r="U58" i="39"/>
  <c r="X58" i="39"/>
  <c r="V58" i="39"/>
  <c r="W58" i="39"/>
  <c r="U12" i="39"/>
  <c r="X12" i="39"/>
  <c r="V12" i="39"/>
  <c r="W12" i="39"/>
  <c r="AM15" i="37"/>
  <c r="AQ15" i="37"/>
  <c r="AO15" i="37"/>
  <c r="AN15" i="37"/>
  <c r="AP15" i="37"/>
  <c r="AM11" i="37"/>
  <c r="AQ11" i="37"/>
  <c r="AN11" i="37"/>
  <c r="AP11" i="37"/>
  <c r="AM36" i="37"/>
  <c r="AO36" i="37"/>
  <c r="AN36" i="37"/>
  <c r="AP36" i="37"/>
  <c r="AM14" i="37"/>
  <c r="AO14" i="37"/>
  <c r="AQ14" i="37"/>
  <c r="AN14" i="37"/>
  <c r="AP14" i="37"/>
  <c r="AM10" i="37"/>
  <c r="AO10" i="37"/>
  <c r="AQ10" i="37"/>
  <c r="AN10" i="37"/>
  <c r="AP10" i="37"/>
  <c r="AM12" i="37"/>
  <c r="AO12" i="37"/>
  <c r="AN12" i="37"/>
  <c r="AP12" i="37"/>
  <c r="AM9" i="37"/>
  <c r="AQ9" i="37"/>
  <c r="AN9" i="37"/>
  <c r="AP9" i="37"/>
  <c r="AM13" i="37"/>
  <c r="AO13" i="37"/>
  <c r="AN13" i="37"/>
  <c r="AP13" i="37"/>
  <c r="AM8" i="37"/>
  <c r="AQ8" i="37"/>
  <c r="AN8" i="37"/>
  <c r="AP8" i="37"/>
  <c r="AM37" i="37"/>
  <c r="AO37" i="37"/>
  <c r="AQ37" i="37"/>
  <c r="AN37" i="37"/>
  <c r="AP37" i="37"/>
  <c r="AM18" i="37"/>
  <c r="AO18" i="37"/>
  <c r="AN18" i="37"/>
  <c r="AP18" i="37"/>
  <c r="AM17" i="37"/>
  <c r="AQ17" i="37"/>
  <c r="AO17" i="37"/>
  <c r="AN17" i="37"/>
  <c r="AP17" i="37"/>
  <c r="AM16" i="37"/>
  <c r="AO16" i="37"/>
  <c r="AN16" i="37"/>
  <c r="AP16" i="37"/>
  <c r="AM35" i="37"/>
  <c r="AO35" i="37"/>
  <c r="AQ35" i="37"/>
  <c r="AN35" i="37"/>
  <c r="AP35" i="37"/>
  <c r="AM31" i="37"/>
  <c r="AQ31" i="37"/>
  <c r="AN31" i="37"/>
  <c r="AP31" i="37"/>
  <c r="AM29" i="37"/>
  <c r="AQ29" i="37"/>
  <c r="AN29" i="37"/>
  <c r="AP29" i="37"/>
  <c r="AM39" i="37"/>
  <c r="AQ39" i="37"/>
  <c r="AN39" i="37"/>
  <c r="AP39" i="37"/>
  <c r="AM32" i="37"/>
  <c r="AO32" i="37"/>
  <c r="AQ32" i="37"/>
  <c r="AN32" i="37"/>
  <c r="AP32" i="37"/>
  <c r="AM30" i="37"/>
  <c r="AQ30" i="37"/>
  <c r="AN30" i="37"/>
  <c r="AP30" i="37"/>
  <c r="AM33" i="37"/>
  <c r="AO33" i="37"/>
  <c r="AN33" i="37"/>
  <c r="AP33" i="37"/>
  <c r="AM38" i="37"/>
  <c r="AQ38" i="37"/>
  <c r="AN38" i="37"/>
  <c r="AP38" i="37"/>
  <c r="AM34" i="37"/>
  <c r="AQ34" i="37"/>
  <c r="AO34" i="37"/>
  <c r="AN34" i="37"/>
  <c r="AP34" i="37"/>
  <c r="AQ49" i="35"/>
  <c r="AN49" i="35"/>
  <c r="AP49" i="35"/>
  <c r="AQ8" i="35"/>
  <c r="AN8" i="35"/>
  <c r="AP8" i="35"/>
  <c r="AM7" i="35"/>
  <c r="AQ7" i="35"/>
  <c r="AN7" i="35"/>
  <c r="AP7" i="35"/>
  <c r="AQ13" i="35"/>
  <c r="AN13" i="35"/>
  <c r="AP13" i="35"/>
  <c r="AM21" i="35"/>
  <c r="AQ21" i="35"/>
  <c r="AN21" i="35"/>
  <c r="AP21" i="35"/>
  <c r="AM27" i="35"/>
  <c r="AO27" i="35"/>
  <c r="AN27" i="35"/>
  <c r="AP27" i="35"/>
  <c r="AN10" i="35"/>
  <c r="AP10" i="35"/>
  <c r="AM23" i="35"/>
  <c r="AQ23" i="35"/>
  <c r="AN23" i="35"/>
  <c r="AP23" i="35"/>
  <c r="AM9" i="35"/>
  <c r="AQ9" i="35"/>
  <c r="AN9" i="35"/>
  <c r="AP9" i="35"/>
  <c r="AM24" i="35"/>
  <c r="AQ24" i="35"/>
  <c r="AN24" i="35"/>
  <c r="AP24" i="35"/>
  <c r="AM20" i="35"/>
  <c r="AO20" i="35"/>
  <c r="AN20" i="35"/>
  <c r="AP20" i="35"/>
  <c r="AM12" i="35"/>
  <c r="AQ12" i="35"/>
  <c r="AN12" i="35"/>
  <c r="AP12" i="35"/>
  <c r="AO11" i="35"/>
  <c r="AN11" i="35"/>
  <c r="AP11" i="35"/>
  <c r="AN16" i="35"/>
  <c r="AP16" i="35"/>
  <c r="AN22" i="35"/>
  <c r="AO22" i="35"/>
  <c r="AP22" i="35"/>
  <c r="AQ22" i="35"/>
  <c r="AM14" i="35"/>
  <c r="AQ14" i="35"/>
  <c r="AN14" i="35"/>
  <c r="AP14" i="35"/>
  <c r="AN28" i="35"/>
  <c r="AO28" i="35"/>
  <c r="AP28" i="35"/>
  <c r="AQ28" i="35"/>
  <c r="AM25" i="35"/>
  <c r="AQ25" i="35"/>
  <c r="AN25" i="35"/>
  <c r="AP25" i="35"/>
  <c r="AM18" i="35"/>
  <c r="AQ18" i="35"/>
  <c r="AN18" i="35"/>
  <c r="AP18" i="35"/>
  <c r="AM42" i="35"/>
  <c r="AQ42" i="35"/>
  <c r="AN42" i="35"/>
  <c r="AP42" i="35"/>
  <c r="AN15" i="35"/>
  <c r="AP15" i="35"/>
  <c r="AM44" i="35"/>
  <c r="AO44" i="35"/>
  <c r="AN44" i="35"/>
  <c r="AP44" i="35"/>
  <c r="AM40" i="35"/>
  <c r="AO40" i="35"/>
  <c r="AN40" i="35"/>
  <c r="AP40" i="35"/>
  <c r="AQ19" i="35"/>
  <c r="AO19" i="35"/>
  <c r="AN19" i="35"/>
  <c r="AP19" i="35"/>
  <c r="AM17" i="35"/>
  <c r="AQ17" i="35"/>
  <c r="AN17" i="35"/>
  <c r="AP17" i="35"/>
  <c r="AM47" i="35"/>
  <c r="AQ47" i="35"/>
  <c r="AN47" i="35"/>
  <c r="AP47" i="35"/>
  <c r="AM41" i="35"/>
  <c r="AO41" i="35"/>
  <c r="AN41" i="35"/>
  <c r="AP41" i="35"/>
  <c r="AM26" i="35"/>
  <c r="AQ26" i="35"/>
  <c r="AN26" i="35"/>
  <c r="AP26" i="35"/>
  <c r="AM50" i="35"/>
  <c r="AO50" i="35"/>
  <c r="AQ50" i="35"/>
  <c r="AN50" i="35"/>
  <c r="AP50" i="35"/>
  <c r="AM46" i="35"/>
  <c r="AO46" i="35"/>
  <c r="AN46" i="35"/>
  <c r="AP46" i="35"/>
  <c r="AM43" i="35"/>
  <c r="AO43" i="35"/>
  <c r="AQ43" i="35"/>
  <c r="AN43" i="35"/>
  <c r="AP43" i="35"/>
  <c r="AM48" i="35"/>
  <c r="AO48" i="35"/>
  <c r="AN48" i="35"/>
  <c r="AP48" i="35"/>
  <c r="AN45" i="35"/>
  <c r="AO45" i="35"/>
  <c r="AP45" i="35"/>
  <c r="AQ45" i="35"/>
  <c r="AM10" i="33"/>
  <c r="AQ10" i="33"/>
  <c r="AN10" i="33"/>
  <c r="AP10" i="33"/>
  <c r="AN8" i="33"/>
  <c r="AP8" i="33"/>
  <c r="AM11" i="33"/>
  <c r="AO11" i="33"/>
  <c r="AQ11" i="33"/>
  <c r="AN11" i="33"/>
  <c r="AP11" i="33"/>
  <c r="AM15" i="33"/>
  <c r="AQ15" i="33"/>
  <c r="AN15" i="33"/>
  <c r="AP15" i="33"/>
  <c r="AN12" i="33"/>
  <c r="AP12" i="33"/>
  <c r="AM13" i="33"/>
  <c r="AO13" i="33"/>
  <c r="AQ13" i="33"/>
  <c r="AN13" i="33"/>
  <c r="AP13" i="33"/>
  <c r="AM9" i="33"/>
  <c r="AQ9" i="33"/>
  <c r="AN9" i="33"/>
  <c r="AP9" i="33"/>
  <c r="AM14" i="33"/>
  <c r="AQ14" i="33"/>
  <c r="AN14" i="33"/>
  <c r="AP14" i="33"/>
  <c r="AM11" i="27"/>
  <c r="AQ11" i="27"/>
  <c r="AN11" i="27"/>
  <c r="AP11" i="27"/>
  <c r="AM18" i="27"/>
  <c r="AO18" i="27"/>
  <c r="AQ18" i="27"/>
  <c r="AN18" i="27"/>
  <c r="AP18" i="27"/>
  <c r="AM10" i="27"/>
  <c r="AO10" i="27" s="1"/>
  <c r="AN10" i="27"/>
  <c r="AP10" i="27"/>
  <c r="AM17" i="27"/>
  <c r="AQ17" i="27"/>
  <c r="AN17" i="27"/>
  <c r="AP17" i="27"/>
  <c r="AM9" i="27"/>
  <c r="AO9" i="27"/>
  <c r="AN9" i="27"/>
  <c r="AP9" i="27"/>
  <c r="AM14" i="27"/>
  <c r="AO14" i="27"/>
  <c r="AN14" i="27"/>
  <c r="AP14" i="27"/>
  <c r="AM20" i="27"/>
  <c r="AQ20" i="27"/>
  <c r="AN20" i="27"/>
  <c r="AP20" i="27"/>
  <c r="AM12" i="27"/>
  <c r="AQ12" i="27"/>
  <c r="AN12" i="27"/>
  <c r="AP12" i="27"/>
  <c r="AM27" i="27"/>
  <c r="AQ27" i="27"/>
  <c r="AN27" i="27"/>
  <c r="AP27" i="27"/>
  <c r="AM13" i="27"/>
  <c r="AO13" i="27"/>
  <c r="AN13" i="27"/>
  <c r="AP13" i="27"/>
  <c r="AM21" i="27"/>
  <c r="AQ21" i="27"/>
  <c r="AN21" i="27"/>
  <c r="AP21" i="27"/>
  <c r="AM24" i="27"/>
  <c r="AO24" i="27"/>
  <c r="AN24" i="27"/>
  <c r="AP24" i="27"/>
  <c r="AM22" i="27"/>
  <c r="AQ22" i="27"/>
  <c r="AN22" i="27"/>
  <c r="AP22" i="27"/>
  <c r="AM23" i="27"/>
  <c r="AO23" i="27"/>
  <c r="AQ23" i="27"/>
  <c r="AN23" i="27"/>
  <c r="AP23" i="27"/>
  <c r="AO49" i="35"/>
  <c r="AO29" i="37"/>
  <c r="AQ36" i="37"/>
  <c r="AQ19" i="37"/>
  <c r="AO38" i="37"/>
  <c r="AO13" i="35"/>
  <c r="AQ28" i="37"/>
  <c r="AQ11" i="35"/>
  <c r="AO8" i="35"/>
  <c r="AQ23" i="37"/>
  <c r="AQ33" i="37"/>
  <c r="AQ48" i="35"/>
  <c r="AO42" i="35"/>
  <c r="AO23" i="35"/>
  <c r="AQ41" i="35"/>
  <c r="AO29" i="27"/>
  <c r="AO47" i="35"/>
  <c r="AQ10" i="35"/>
  <c r="AQ16" i="27"/>
  <c r="AO17" i="35"/>
  <c r="AO18" i="35"/>
  <c r="AO26" i="35"/>
  <c r="AO24" i="35"/>
  <c r="AO25" i="35"/>
  <c r="AQ44" i="35"/>
  <c r="AO15" i="33"/>
  <c r="AQ20" i="37"/>
  <c r="AO31" i="37"/>
  <c r="AO30" i="37"/>
  <c r="AQ18" i="37"/>
  <c r="AQ16" i="37"/>
  <c r="AO39" i="37"/>
  <c r="BS9" i="40"/>
  <c r="BS8" i="40"/>
  <c r="AO33" i="27"/>
  <c r="AO8" i="33"/>
  <c r="AQ12" i="37"/>
  <c r="AO11" i="37"/>
  <c r="AQ13" i="37"/>
  <c r="AO14" i="35"/>
  <c r="AO12" i="35"/>
  <c r="AQ40" i="35"/>
  <c r="BS15" i="40"/>
  <c r="BS13" i="40"/>
  <c r="AO21" i="35"/>
  <c r="AO17" i="27"/>
  <c r="AQ14" i="27"/>
  <c r="AO25" i="37"/>
  <c r="AO8" i="37"/>
  <c r="AO9" i="37"/>
  <c r="AO9" i="33"/>
  <c r="AO31" i="27"/>
  <c r="AQ39" i="27"/>
  <c r="AO19" i="27"/>
  <c r="AQ13" i="27"/>
  <c r="AO15" i="27"/>
  <c r="AO28" i="27"/>
  <c r="AO12" i="27"/>
  <c r="AO11" i="27"/>
  <c r="AQ20" i="35"/>
  <c r="BS11" i="40"/>
  <c r="BS14" i="40"/>
  <c r="AO9" i="35"/>
  <c r="AQ27" i="35"/>
  <c r="AO7" i="35"/>
  <c r="AO16" i="35"/>
  <c r="AO22" i="27"/>
  <c r="AO27" i="27"/>
  <c r="AO21" i="27"/>
  <c r="AO20" i="27"/>
  <c r="AQ9" i="27"/>
  <c r="AQ24" i="27"/>
  <c r="AO10" i="33"/>
  <c r="AQ24" i="37"/>
  <c r="AQ10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Makina</author>
  </authors>
  <commentList>
    <comment ref="B15" authorId="0" shapeId="0" xr:uid="{8408D261-382A-4C5B-BFB2-5B13114C7665}">
      <text>
        <r>
          <rPr>
            <b/>
            <sz val="9"/>
            <color indexed="81"/>
            <rFont val="Segoe UI"/>
            <family val="2"/>
            <charset val="238"/>
          </rPr>
          <t>Makina: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40" authorId="0" shapeId="0" xr:uid="{3B547C87-6427-46F1-83A4-88469C2B6808}">
      <text>
        <r>
          <rPr>
            <b/>
            <sz val="9"/>
            <color indexed="81"/>
            <rFont val="Segoe UI"/>
            <family val="2"/>
            <charset val="238"/>
          </rPr>
          <t>Makina: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<sst xmlns="http://schemas.openxmlformats.org/spreadsheetml/2006/main" count="468" uniqueCount="115">
  <si>
    <t>R.b.</t>
  </si>
  <si>
    <t>Igrač</t>
  </si>
  <si>
    <t>Kolo</t>
  </si>
  <si>
    <t>Ukupno</t>
  </si>
  <si>
    <t>Bod</t>
  </si>
  <si>
    <t>Rez</t>
  </si>
  <si>
    <t>Ø</t>
  </si>
  <si>
    <t>Odigrane utakmice</t>
  </si>
  <si>
    <t>% pobjeda</t>
  </si>
  <si>
    <t>Ukupno bodovi</t>
  </si>
  <si>
    <t>KLUB</t>
  </si>
  <si>
    <t>Od mogućih</t>
  </si>
  <si>
    <t>Ukupno osvojeni bodovi</t>
  </si>
  <si>
    <t>ALEN ŠESTAN</t>
  </si>
  <si>
    <t>DAJAN JURMAN</t>
  </si>
  <si>
    <t>ĐORDANO FERENAC</t>
  </si>
  <si>
    <t>FUNTANA</t>
  </si>
  <si>
    <t>PAZIN</t>
  </si>
  <si>
    <t>NEVEN LAKOVIĆ</t>
  </si>
  <si>
    <t>MIRKO PERHAT</t>
  </si>
  <si>
    <t>MARTIN ŠTIHOVIĆ</t>
  </si>
  <si>
    <t>BRZINSKO IZBIJANJE I HBL SJEVER 2025/2026</t>
  </si>
  <si>
    <t>ŠTAFETNO IZBIJANJE I HBL SJEVER 2025/2026</t>
  </si>
  <si>
    <t>BLIŽANJE I IZBIJANJE U KRUG I HBL SJEVER  2025/2026</t>
  </si>
  <si>
    <t>PRECIZNO IZBIJANJE I HBL SJEVER 2025/2026.</t>
  </si>
  <si>
    <t>PAR KLASIČNO I HBL SJEVER 2025/2026</t>
  </si>
  <si>
    <t>PAR 1</t>
  </si>
  <si>
    <t>PAR 2</t>
  </si>
  <si>
    <t>UKUPNO</t>
  </si>
  <si>
    <t>ANTE STARČEVIĆ</t>
  </si>
  <si>
    <t>UMAG</t>
  </si>
  <si>
    <t>ŠBK IVANKOVO</t>
  </si>
  <si>
    <t>KRANOVAC</t>
  </si>
  <si>
    <t>ŠPADIĆI POREČ</t>
  </si>
  <si>
    <t>SVETI ROK KLANA</t>
  </si>
  <si>
    <t>KRENOVAC</t>
  </si>
  <si>
    <t>SVETI ROK KLAN</t>
  </si>
  <si>
    <t>PAR 3</t>
  </si>
  <si>
    <t>FILIP POPOVIĆ</t>
  </si>
  <si>
    <t>MATEJ ŠKARICA</t>
  </si>
  <si>
    <t>ALBERT IVANČIĆ</t>
  </si>
  <si>
    <t>MARTIN ŠKARICA</t>
  </si>
  <si>
    <t>TONI LINIĆ</t>
  </si>
  <si>
    <t>MATEO ŠTIHOVIĆ</t>
  </si>
  <si>
    <t>JOSIP SRIĆA</t>
  </si>
  <si>
    <t>IVAN GRGIĆ</t>
  </si>
  <si>
    <t>STEVAN BENOLIĆ</t>
  </si>
  <si>
    <t>MATEO ŠEBALJA</t>
  </si>
  <si>
    <t>POZICIJA P 3A</t>
  </si>
  <si>
    <t>TOMISLAV OKMAŽIĆ</t>
  </si>
  <si>
    <t>SAŠA BAN</t>
  </si>
  <si>
    <t>RATKO PERUŠIĆ</t>
  </si>
  <si>
    <t>MIRKO RAJKOVIĆ</t>
  </si>
  <si>
    <t>ELVIS BARBARO</t>
  </si>
  <si>
    <t>IVAN ŠKARICA</t>
  </si>
  <si>
    <t>BOJAN FRANOVIĆ</t>
  </si>
  <si>
    <t>IGOR VRETENAR</t>
  </si>
  <si>
    <t>BRANKO MICULINIĆ</t>
  </si>
  <si>
    <t>NENAD IKIĆ</t>
  </si>
  <si>
    <t>PAR 4</t>
  </si>
  <si>
    <t>LEONAR PEKAR</t>
  </si>
  <si>
    <t>ANTE BAJAN</t>
  </si>
  <si>
    <t>DENIS BERNARDIS</t>
  </si>
  <si>
    <t>DANIJEL ĐUROVIĆ</t>
  </si>
  <si>
    <t>BOŽO SORGO</t>
  </si>
  <si>
    <t>DAINIJEL ĐUROVIĆ</t>
  </si>
  <si>
    <t>MARIN PETRIĆ</t>
  </si>
  <si>
    <t xml:space="preserve">SANDRO LADAVAC </t>
  </si>
  <si>
    <t>LEON BRNIĆ</t>
  </si>
  <si>
    <t xml:space="preserve">GORAN RITOŠA </t>
  </si>
  <si>
    <t>MANUEL ŠORGO</t>
  </si>
  <si>
    <t>MATEJ RAJKOVIĆ</t>
  </si>
  <si>
    <t>SVEUKUPNO</t>
  </si>
  <si>
    <t>VLADIMIR MUDRI</t>
  </si>
  <si>
    <t>DARIO MILIĆ</t>
  </si>
  <si>
    <t>DARKO MOFARDIN</t>
  </si>
  <si>
    <t>ROKO BABIĆ</t>
  </si>
  <si>
    <t>SANDRO LADAVAC</t>
  </si>
  <si>
    <t>GORAN RITOŠA</t>
  </si>
  <si>
    <t>SILVIO BEAKOVIĆ</t>
  </si>
  <si>
    <t>STEVEN BANOLIĆ</t>
  </si>
  <si>
    <t>NEVEN GAJČETA</t>
  </si>
  <si>
    <t>LUKA KARLOVIĆ</t>
  </si>
  <si>
    <t>DRAŠKO VUGDALIJA</t>
  </si>
  <si>
    <t>STEVEN BENOLIĆ</t>
  </si>
  <si>
    <t>PATRIK ŽUŽIĆ</t>
  </si>
  <si>
    <t>NINI STRANIĆ</t>
  </si>
  <si>
    <t>VALTRE RITOŠA</t>
  </si>
  <si>
    <t>ROBERTO JURMAN</t>
  </si>
  <si>
    <t>BOŽO ŠORGO</t>
  </si>
  <si>
    <t>DAVID PEKAR</t>
  </si>
  <si>
    <t>BORIS MATEJČIĆ</t>
  </si>
  <si>
    <t>GORAN ŠEMPEROVIĆ</t>
  </si>
  <si>
    <t>TROJKA KLASIČNO  I HBL  SJEVER 2025/2026</t>
  </si>
  <si>
    <t xml:space="preserve"> POJEDINAČNO KLASIČNO  I HBL  SJEVER 2025/2026</t>
  </si>
  <si>
    <t>SV. ROK KLANA</t>
  </si>
  <si>
    <t>IGOR PETROVIĆ</t>
  </si>
  <si>
    <t>IVAN BAŽANČIK</t>
  </si>
  <si>
    <t>SINIŠA VRETENAR</t>
  </si>
  <si>
    <t>ROBERT MILOVAC</t>
  </si>
  <si>
    <t>DEAN BUZLETA</t>
  </si>
  <si>
    <t>ROBERTO ISKRA</t>
  </si>
  <si>
    <t>NIKOLA HRELJA</t>
  </si>
  <si>
    <t>NIKOLA HRLJA</t>
  </si>
  <si>
    <t>IGOR GRGIĆ</t>
  </si>
  <si>
    <t>DORJAN VALENČIĆ</t>
  </si>
  <si>
    <t>MATEO STIHOVIĆ</t>
  </si>
  <si>
    <t>MARIN BEZJAK</t>
  </si>
  <si>
    <t>RATKO LINIĆ</t>
  </si>
  <si>
    <t>MARTIN STIHOVIĆ</t>
  </si>
  <si>
    <t>TEO ZANKI</t>
  </si>
  <si>
    <t>NEVEN GORČETA</t>
  </si>
  <si>
    <t>ROBERT ISKRA</t>
  </si>
  <si>
    <t>TINO MAJCAN</t>
  </si>
  <si>
    <t>ILIJA MIČIĆ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</si>
</sst>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name val="Arial"/>
      <charset val="238"/>
    </font>
    <font>
      <sz val="9"/>
      <name val="Arial"/>
      <family val="2"/>
    </font>
    <font>
      <sz val="10"/>
      <name val="Arial"/>
      <family val="2"/>
      <charset val="238"/>
    </font>
    <font>
      <sz val="8"/>
      <name val="Arial"/>
      <charset val="238"/>
    </font>
    <font>
      <b/>
      <sz val="12"/>
      <name val="Arial"/>
      <family val="2"/>
    </font>
    <font>
      <sz val="10"/>
      <color indexed="10"/>
      <name val="Arial"/>
      <charset val="238"/>
    </font>
    <font>
      <b/>
      <sz val="11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4" fillId="16" borderId="1" applyNumberFormat="0" applyFont="0" applyAlignment="0" applyProtection="0"/>
    <xf numFmtId="0" fontId="6" fillId="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0" fontId="7" fillId="21" borderId="2" applyNumberFormat="0" applyAlignment="0" applyProtection="0"/>
    <xf numFmtId="0" fontId="8" fillId="21" borderId="3" applyNumberFormat="0" applyAlignment="0" applyProtection="0"/>
    <xf numFmtId="0" fontId="9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0" borderId="7" applyNumberFormat="0" applyFill="0" applyAlignment="0" applyProtection="0"/>
    <xf numFmtId="0" fontId="16" fillId="23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7" borderId="3" applyNumberFormat="0" applyAlignment="0" applyProtection="0"/>
  </cellStyleXfs>
  <cellXfs count="16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NumberFormat="1"/>
    <xf numFmtId="0" fontId="2" fillId="0" borderId="10" xfId="0" applyFont="1" applyBorder="1" applyAlignment="1">
      <alignment horizontal="center"/>
    </xf>
    <xf numFmtId="0" fontId="0" fillId="0" borderId="10" xfId="0" applyNumberFormat="1" applyBorder="1"/>
    <xf numFmtId="0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3" fillId="0" borderId="0" xfId="0" applyFont="1" applyAlignment="1"/>
    <xf numFmtId="0" fontId="2" fillId="0" borderId="12" xfId="0" applyFont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0" fillId="0" borderId="10" xfId="0" applyNumberFormat="1" applyFill="1" applyBorder="1"/>
    <xf numFmtId="0" fontId="2" fillId="0" borderId="10" xfId="0" applyFont="1" applyFill="1" applyBorder="1" applyAlignment="1">
      <alignment horizontal="center"/>
    </xf>
    <xf numFmtId="2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2" fontId="2" fillId="0" borderId="10" xfId="0" applyNumberFormat="1" applyFont="1" applyBorder="1"/>
    <xf numFmtId="2" fontId="2" fillId="0" borderId="12" xfId="0" applyNumberFormat="1" applyFont="1" applyBorder="1"/>
    <xf numFmtId="0" fontId="2" fillId="0" borderId="10" xfId="0" applyNumberFormat="1" applyFont="1" applyFill="1" applyBorder="1" applyAlignment="1">
      <alignment horizontal="left"/>
    </xf>
    <xf numFmtId="0" fontId="0" fillId="0" borderId="11" xfId="0" applyFill="1" applyBorder="1" applyAlignment="1">
      <alignment horizontal="center"/>
    </xf>
    <xf numFmtId="0" fontId="23" fillId="0" borderId="10" xfId="0" applyNumberFormat="1" applyFont="1" applyBorder="1"/>
    <xf numFmtId="2" fontId="2" fillId="0" borderId="10" xfId="0" applyNumberFormat="1" applyFont="1" applyFill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0" fillId="0" borderId="0" xfId="0" applyNumberFormat="1"/>
    <xf numFmtId="0" fontId="0" fillId="0" borderId="10" xfId="0" applyFill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Fill="1" applyBorder="1" applyAlignment="1">
      <alignment horizontal="center"/>
    </xf>
    <xf numFmtId="0" fontId="23" fillId="0" borderId="10" xfId="0" applyNumberFormat="1" applyFont="1" applyFill="1" applyBorder="1"/>
    <xf numFmtId="0" fontId="0" fillId="0" borderId="18" xfId="0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NumberForma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 shrinkToFit="1"/>
    </xf>
    <xf numFmtId="0" fontId="25" fillId="0" borderId="0" xfId="0" applyNumberFormat="1" applyFont="1" applyAlignment="1">
      <alignment horizontal="center"/>
    </xf>
    <xf numFmtId="0" fontId="0" fillId="0" borderId="10" xfId="0" applyNumberFormat="1" applyFill="1" applyBorder="1" applyAlignment="1">
      <alignment horizontal="left"/>
    </xf>
    <xf numFmtId="0" fontId="23" fillId="0" borderId="10" xfId="0" applyNumberFormat="1" applyFont="1" applyFill="1" applyBorder="1" applyAlignment="1">
      <alignment horizontal="left"/>
    </xf>
    <xf numFmtId="2" fontId="2" fillId="0" borderId="10" xfId="0" applyNumberFormat="1" applyFont="1" applyFill="1" applyBorder="1"/>
    <xf numFmtId="2" fontId="2" fillId="0" borderId="12" xfId="0" applyNumberFormat="1" applyFont="1" applyFill="1" applyBorder="1"/>
    <xf numFmtId="0" fontId="0" fillId="0" borderId="17" xfId="0" applyFill="1" applyBorder="1"/>
    <xf numFmtId="0" fontId="0" fillId="0" borderId="14" xfId="0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 shrinkToFit="1"/>
    </xf>
    <xf numFmtId="0" fontId="0" fillId="0" borderId="0" xfId="0" applyBorder="1" applyAlignment="1">
      <alignment horizontal="center" wrapText="1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6" fillId="0" borderId="10" xfId="0" applyFont="1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2" fillId="0" borderId="10" xfId="0" applyFont="1" applyBorder="1" applyAlignment="1">
      <alignment horizontal="left"/>
    </xf>
    <xf numFmtId="0" fontId="23" fillId="0" borderId="10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24" borderId="10" xfId="0" applyFill="1" applyBorder="1"/>
    <xf numFmtId="0" fontId="2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textRotation="180"/>
    </xf>
    <xf numFmtId="0" fontId="0" fillId="24" borderId="10" xfId="0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49" fontId="30" fillId="0" borderId="16" xfId="0" applyNumberFormat="1" applyFont="1" applyBorder="1" applyAlignment="1">
      <alignment horizontal="center" textRotation="180"/>
    </xf>
    <xf numFmtId="49" fontId="30" fillId="0" borderId="23" xfId="0" applyNumberFormat="1" applyFont="1" applyBorder="1" applyAlignment="1">
      <alignment horizontal="center" textRotation="180"/>
    </xf>
    <xf numFmtId="49" fontId="30" fillId="0" borderId="12" xfId="0" applyNumberFormat="1" applyFont="1" applyBorder="1" applyAlignment="1">
      <alignment horizontal="center" textRotation="180"/>
    </xf>
    <xf numFmtId="49" fontId="30" fillId="0" borderId="20" xfId="0" applyNumberFormat="1" applyFont="1" applyBorder="1" applyAlignment="1">
      <alignment horizontal="center" textRotation="180"/>
    </xf>
    <xf numFmtId="49" fontId="30" fillId="0" borderId="18" xfId="0" applyNumberFormat="1" applyFont="1" applyBorder="1" applyAlignment="1">
      <alignment horizontal="center" textRotation="180"/>
    </xf>
    <xf numFmtId="49" fontId="30" fillId="0" borderId="10" xfId="0" applyNumberFormat="1" applyFont="1" applyBorder="1" applyAlignment="1">
      <alignment horizontal="center" textRotation="180"/>
    </xf>
    <xf numFmtId="49" fontId="30" fillId="0" borderId="29" xfId="0" applyNumberFormat="1" applyFont="1" applyBorder="1" applyAlignment="1">
      <alignment horizontal="center" textRotation="180"/>
    </xf>
    <xf numFmtId="49" fontId="30" fillId="0" borderId="30" xfId="0" applyNumberFormat="1" applyFont="1" applyBorder="1" applyAlignment="1">
      <alignment horizontal="center" textRotation="180"/>
    </xf>
    <xf numFmtId="49" fontId="30" fillId="0" borderId="31" xfId="0" applyNumberFormat="1" applyFont="1" applyBorder="1" applyAlignment="1">
      <alignment horizontal="center" textRotation="180"/>
    </xf>
    <xf numFmtId="49" fontId="30" fillId="0" borderId="32" xfId="0" applyNumberFormat="1" applyFont="1" applyBorder="1" applyAlignment="1">
      <alignment horizontal="center" textRotation="180"/>
    </xf>
    <xf numFmtId="0" fontId="2" fillId="0" borderId="20" xfId="0" applyFont="1" applyBorder="1" applyAlignment="1">
      <alignment horizontal="center"/>
    </xf>
    <xf numFmtId="0" fontId="31" fillId="0" borderId="10" xfId="0" applyNumberFormat="1" applyFont="1" applyFill="1" applyBorder="1"/>
    <xf numFmtId="0" fontId="0" fillId="0" borderId="33" xfId="0" applyBorder="1"/>
    <xf numFmtId="0" fontId="0" fillId="0" borderId="34" xfId="0" applyNumberFormat="1" applyFill="1" applyBorder="1"/>
    <xf numFmtId="0" fontId="0" fillId="0" borderId="34" xfId="0" applyFill="1" applyBorder="1" applyAlignment="1">
      <alignment horizontal="center"/>
    </xf>
    <xf numFmtId="0" fontId="2" fillId="0" borderId="34" xfId="0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3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NumberFormat="1" applyFill="1" applyBorder="1"/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32" fillId="0" borderId="10" xfId="0" applyFont="1" applyFill="1" applyBorder="1" applyAlignment="1">
      <alignment horizontal="center"/>
    </xf>
    <xf numFmtId="4" fontId="2" fillId="0" borderId="12" xfId="0" applyNumberFormat="1" applyFont="1" applyBorder="1" applyAlignment="1">
      <alignment horizontal="center" vertical="center"/>
    </xf>
    <xf numFmtId="0" fontId="0" fillId="24" borderId="17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30" xfId="0" applyFont="1" applyBorder="1" applyAlignment="1">
      <alignment horizontal="center"/>
    </xf>
    <xf numFmtId="0" fontId="22" fillId="0" borderId="17" xfId="0" applyFont="1" applyBorder="1" applyAlignment="1">
      <alignment horizontal="center" wrapText="1"/>
    </xf>
    <xf numFmtId="0" fontId="22" fillId="0" borderId="34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37" xfId="0" applyFont="1" applyBorder="1" applyAlignment="1">
      <alignment horizontal="center" wrapText="1" shrinkToFit="1"/>
    </xf>
    <xf numFmtId="0" fontId="2" fillId="0" borderId="35" xfId="0" applyFont="1" applyBorder="1" applyAlignment="1">
      <alignment horizontal="center" wrapText="1" shrinkToFit="1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textRotation="180"/>
    </xf>
    <xf numFmtId="0" fontId="2" fillId="0" borderId="13" xfId="0" applyFont="1" applyBorder="1" applyAlignment="1">
      <alignment horizontal="center" vertical="center" textRotation="180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7" fillId="0" borderId="46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41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2" builtinId="32" customBuiltin="1"/>
    <cellStyle name="60% - Isticanje2" xfId="13" builtinId="36" customBuiltin="1"/>
    <cellStyle name="60% - Isticanje3" xfId="14" builtinId="40" customBuiltin="1"/>
    <cellStyle name="60% - Isticanje4" xfId="15" builtinId="44" customBuiltin="1"/>
    <cellStyle name="60% - Isticanje5" xfId="16" builtinId="48" customBuiltin="1"/>
    <cellStyle name="60% - Isticanje6" xfId="17" builtinId="52" customBuiltin="1"/>
    <cellStyle name="Bilješka" xfId="18" builtinId="10" customBuiltin="1"/>
    <cellStyle name="Dobro" xfId="19" builtinId="26" customBuiltin="1"/>
    <cellStyle name="Isticanje1" xfId="20" builtinId="29" customBuiltin="1"/>
    <cellStyle name="Isticanje2" xfId="21" builtinId="33" customBuiltin="1"/>
    <cellStyle name="Isticanje3" xfId="22" builtinId="37" customBuiltin="1"/>
    <cellStyle name="Isticanje4" xfId="23" builtinId="41" customBuiltin="1"/>
    <cellStyle name="Isticanje5" xfId="24" builtinId="45" customBuiltin="1"/>
    <cellStyle name="Isticanje6" xfId="25" builtinId="49" customBuiltin="1"/>
    <cellStyle name="Izlaz" xfId="26" builtinId="21" customBuiltin="1"/>
    <cellStyle name="Izračun" xfId="27" builtinId="22" customBuiltin="1"/>
    <cellStyle name="Loše" xfId="28" builtinId="27" customBuiltin="1"/>
    <cellStyle name="Naslov" xfId="29" builtinId="15" customBuiltin="1"/>
    <cellStyle name="Naslov 1" xfId="30" builtinId="16" customBuiltin="1"/>
    <cellStyle name="Naslov 2" xfId="31" builtinId="17" customBuiltin="1"/>
    <cellStyle name="Naslov 3" xfId="32" builtinId="18" customBuiltin="1"/>
    <cellStyle name="Naslov 4" xfId="33" builtinId="19" customBuiltin="1"/>
    <cellStyle name="Neutralno" xfId="34" builtinId="28" customBuiltin="1"/>
    <cellStyle name="Normalno" xfId="0" builtinId="0"/>
    <cellStyle name="Povezana ćelija" xfId="35" builtinId="24" customBuiltin="1"/>
    <cellStyle name="Provjera ćelije" xfId="36" builtinId="23" customBuiltin="1"/>
    <cellStyle name="Tekst objašnjenja" xfId="37" builtinId="53" customBuiltin="1"/>
    <cellStyle name="Tekst upozorenja" xfId="38" builtinId="11" customBuiltin="1"/>
    <cellStyle name="Ukupni zbroj" xfId="39" builtinId="25" customBuiltin="1"/>
    <cellStyle name="Unos" xfId="40" builtinId="2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F1F5E-495B-43DB-AEB0-2F2F9BC081F3}">
  <sheetPr codeName="Sheet19">
    <pageSetUpPr fitToPage="1"/>
  </sheetPr>
  <dimension ref="A1:AO58"/>
  <sheetViews>
    <sheetView zoomScale="75" zoomScaleNormal="75" workbookViewId="0">
      <selection activeCell="X25" sqref="X25"/>
    </sheetView>
  </sheetViews>
  <sheetFormatPr defaultRowHeight="12.75" x14ac:dyDescent="0.2"/>
  <cols>
    <col min="1" max="1" width="4.140625" customWidth="1"/>
    <col min="2" max="2" width="24.85546875" customWidth="1"/>
    <col min="3" max="12" width="7.7109375" customWidth="1"/>
    <col min="13" max="16" width="7.7109375" style="1" customWidth="1"/>
    <col min="17" max="20" width="7.7109375" hidden="1" customWidth="1"/>
    <col min="21" max="21" width="9.42578125" style="1" customWidth="1"/>
    <col min="22" max="22" width="8" customWidth="1"/>
  </cols>
  <sheetData>
    <row r="1" spans="1:41" x14ac:dyDescent="0.2">
      <c r="B1" s="3"/>
    </row>
    <row r="2" spans="1:41" ht="18" x14ac:dyDescent="0.25">
      <c r="A2" s="128" t="s">
        <v>93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41" ht="13.5" thickBot="1" x14ac:dyDescent="0.25"/>
    <row r="4" spans="1:41" ht="13.5" thickBot="1" x14ac:dyDescent="0.25">
      <c r="A4" s="126" t="s">
        <v>0</v>
      </c>
      <c r="B4" s="129" t="s">
        <v>1</v>
      </c>
      <c r="C4" s="129" t="s">
        <v>2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39" t="s">
        <v>3</v>
      </c>
      <c r="V4" s="140"/>
      <c r="W4" s="141"/>
      <c r="X4" s="32"/>
    </row>
    <row r="5" spans="1:41" ht="16.5" customHeight="1" x14ac:dyDescent="0.2">
      <c r="A5" s="127"/>
      <c r="B5" s="136"/>
      <c r="C5" s="4">
        <v>1</v>
      </c>
      <c r="D5" s="4">
        <v>2</v>
      </c>
      <c r="E5" s="4">
        <v>3</v>
      </c>
      <c r="F5" s="4">
        <v>4</v>
      </c>
      <c r="G5" s="4">
        <v>5</v>
      </c>
      <c r="H5" s="4">
        <v>6</v>
      </c>
      <c r="I5" s="4">
        <v>7</v>
      </c>
      <c r="J5" s="4">
        <v>8</v>
      </c>
      <c r="K5" s="4">
        <v>9</v>
      </c>
      <c r="L5" s="4">
        <v>10</v>
      </c>
      <c r="M5" s="4">
        <v>11</v>
      </c>
      <c r="N5" s="4">
        <v>12</v>
      </c>
      <c r="O5" s="4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132" t="s">
        <v>7</v>
      </c>
      <c r="V5" s="130" t="s">
        <v>12</v>
      </c>
      <c r="W5" s="137" t="s">
        <v>8</v>
      </c>
      <c r="X5" s="134" t="s">
        <v>11</v>
      </c>
    </row>
    <row r="6" spans="1:41" ht="21" customHeight="1" x14ac:dyDescent="0.2">
      <c r="A6" s="127"/>
      <c r="B6" s="136"/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4" t="s">
        <v>4</v>
      </c>
      <c r="L6" s="4" t="s">
        <v>4</v>
      </c>
      <c r="M6" s="4" t="s">
        <v>4</v>
      </c>
      <c r="N6" s="4" t="s">
        <v>4</v>
      </c>
      <c r="O6" s="4" t="s">
        <v>4</v>
      </c>
      <c r="P6" s="4" t="s">
        <v>4</v>
      </c>
      <c r="Q6" s="4" t="s">
        <v>4</v>
      </c>
      <c r="R6" s="4" t="s">
        <v>4</v>
      </c>
      <c r="S6" s="4" t="s">
        <v>4</v>
      </c>
      <c r="T6" s="4" t="s">
        <v>4</v>
      </c>
      <c r="U6" s="133"/>
      <c r="V6" s="131"/>
      <c r="W6" s="138"/>
      <c r="X6" s="135"/>
    </row>
    <row r="7" spans="1:41" ht="15.75" customHeight="1" x14ac:dyDescent="0.2">
      <c r="A7" s="124">
        <v>1</v>
      </c>
      <c r="B7" s="104" t="s">
        <v>17</v>
      </c>
      <c r="C7" s="36">
        <v>2</v>
      </c>
      <c r="D7" s="12">
        <v>0</v>
      </c>
      <c r="E7" s="12">
        <v>2</v>
      </c>
      <c r="F7" s="12">
        <v>2</v>
      </c>
      <c r="G7" s="12">
        <v>0</v>
      </c>
      <c r="H7" s="12">
        <v>1</v>
      </c>
      <c r="I7" s="12">
        <v>0</v>
      </c>
      <c r="J7" s="12">
        <v>1</v>
      </c>
      <c r="K7" s="12">
        <v>2</v>
      </c>
      <c r="L7" s="12">
        <v>0</v>
      </c>
      <c r="M7" s="12">
        <v>2</v>
      </c>
      <c r="N7" s="12">
        <v>0</v>
      </c>
      <c r="O7" s="12">
        <v>2</v>
      </c>
      <c r="P7" s="12">
        <v>2</v>
      </c>
      <c r="Q7" s="12"/>
      <c r="R7" s="12"/>
      <c r="S7" s="12"/>
      <c r="T7" s="12"/>
      <c r="U7" s="4">
        <f t="shared" ref="U7:U14" si="0">COUNTIF(C7:T7,"&gt;-1")</f>
        <v>14</v>
      </c>
      <c r="V7" s="4">
        <f t="shared" ref="V7:V14" si="1">SUM(C7:T7)</f>
        <v>16</v>
      </c>
      <c r="W7" s="17">
        <f t="shared" ref="W7:W14" si="2">AVERAGE(C7:T7)/2*100</f>
        <v>57.142857142857139</v>
      </c>
      <c r="X7" s="13">
        <f t="shared" ref="X7:X14" si="3">U7*2</f>
        <v>28</v>
      </c>
    </row>
    <row r="8" spans="1:41" ht="15.75" customHeight="1" x14ac:dyDescent="0.2">
      <c r="A8" s="124">
        <v>2</v>
      </c>
      <c r="B8" s="104" t="s">
        <v>35</v>
      </c>
      <c r="C8" s="12">
        <v>0</v>
      </c>
      <c r="D8" s="12">
        <v>2</v>
      </c>
      <c r="E8" s="12">
        <v>2</v>
      </c>
      <c r="F8" s="12">
        <v>2</v>
      </c>
      <c r="G8" s="12">
        <v>2</v>
      </c>
      <c r="H8" s="12">
        <v>0</v>
      </c>
      <c r="I8" s="12">
        <v>2</v>
      </c>
      <c r="J8" s="12">
        <v>1</v>
      </c>
      <c r="K8" s="12">
        <v>2</v>
      </c>
      <c r="L8" s="12">
        <v>0</v>
      </c>
      <c r="M8" s="12">
        <v>2</v>
      </c>
      <c r="N8" s="12">
        <v>2</v>
      </c>
      <c r="O8" s="34">
        <v>2</v>
      </c>
      <c r="P8" s="34">
        <v>0</v>
      </c>
      <c r="Q8" s="12"/>
      <c r="R8" s="12"/>
      <c r="S8" s="12"/>
      <c r="T8" s="12"/>
      <c r="U8" s="4">
        <f t="shared" si="0"/>
        <v>14</v>
      </c>
      <c r="V8" s="4">
        <f t="shared" si="1"/>
        <v>19</v>
      </c>
      <c r="W8" s="17">
        <f t="shared" si="2"/>
        <v>67.857142857142861</v>
      </c>
      <c r="X8" s="13">
        <f t="shared" si="3"/>
        <v>28</v>
      </c>
    </row>
    <row r="9" spans="1:41" ht="15.75" customHeight="1" x14ac:dyDescent="0.2">
      <c r="A9" s="124">
        <v>3</v>
      </c>
      <c r="B9" s="104" t="s">
        <v>16</v>
      </c>
      <c r="C9" s="12">
        <v>2</v>
      </c>
      <c r="D9" s="12">
        <v>0</v>
      </c>
      <c r="E9" s="12">
        <v>0</v>
      </c>
      <c r="F9" s="12">
        <v>2</v>
      </c>
      <c r="G9" s="12">
        <v>2</v>
      </c>
      <c r="H9" s="12">
        <v>2</v>
      </c>
      <c r="I9" s="12">
        <v>0</v>
      </c>
      <c r="J9" s="12">
        <v>2</v>
      </c>
      <c r="K9" s="12">
        <v>0</v>
      </c>
      <c r="L9" s="12">
        <v>0</v>
      </c>
      <c r="M9" s="12">
        <v>2</v>
      </c>
      <c r="N9" s="12">
        <v>2</v>
      </c>
      <c r="O9" s="34">
        <v>0</v>
      </c>
      <c r="P9" s="34">
        <v>0</v>
      </c>
      <c r="Q9" s="34"/>
      <c r="R9" s="12"/>
      <c r="S9" s="12"/>
      <c r="T9" s="12"/>
      <c r="U9" s="19">
        <f t="shared" si="0"/>
        <v>14</v>
      </c>
      <c r="V9" s="19">
        <f t="shared" si="1"/>
        <v>14</v>
      </c>
      <c r="W9" s="20">
        <f t="shared" si="2"/>
        <v>50</v>
      </c>
      <c r="X9" s="37">
        <f t="shared" si="3"/>
        <v>28</v>
      </c>
    </row>
    <row r="10" spans="1:41" ht="15.75" customHeight="1" x14ac:dyDescent="0.2">
      <c r="A10" s="124">
        <v>4</v>
      </c>
      <c r="B10" s="104" t="s">
        <v>31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2</v>
      </c>
      <c r="M10" s="12">
        <v>2</v>
      </c>
      <c r="N10" s="12">
        <v>2</v>
      </c>
      <c r="O10" s="12">
        <v>0</v>
      </c>
      <c r="P10" s="12">
        <v>2</v>
      </c>
      <c r="Q10" s="12"/>
      <c r="R10" s="12"/>
      <c r="S10" s="12"/>
      <c r="T10" s="12"/>
      <c r="U10" s="19">
        <f t="shared" si="0"/>
        <v>14</v>
      </c>
      <c r="V10" s="19">
        <f t="shared" si="1"/>
        <v>8</v>
      </c>
      <c r="W10" s="20">
        <f t="shared" si="2"/>
        <v>28.571428571428569</v>
      </c>
      <c r="X10" s="37">
        <f t="shared" si="3"/>
        <v>28</v>
      </c>
    </row>
    <row r="11" spans="1:41" ht="15.75" customHeight="1" x14ac:dyDescent="0.2">
      <c r="A11" s="124">
        <v>5</v>
      </c>
      <c r="B11" s="104" t="s">
        <v>95</v>
      </c>
      <c r="C11" s="12">
        <v>0</v>
      </c>
      <c r="D11" s="12">
        <v>2</v>
      </c>
      <c r="E11" s="12">
        <v>0</v>
      </c>
      <c r="F11" s="12">
        <v>0</v>
      </c>
      <c r="G11" s="12">
        <v>0</v>
      </c>
      <c r="H11" s="12">
        <v>0</v>
      </c>
      <c r="I11" s="12">
        <v>2</v>
      </c>
      <c r="J11" s="12">
        <v>2</v>
      </c>
      <c r="K11" s="12">
        <v>2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/>
      <c r="R11" s="12"/>
      <c r="S11" s="12"/>
      <c r="T11" s="12"/>
      <c r="U11" s="19">
        <f t="shared" si="0"/>
        <v>14</v>
      </c>
      <c r="V11" s="19">
        <f t="shared" si="1"/>
        <v>8</v>
      </c>
      <c r="W11" s="20">
        <f t="shared" si="2"/>
        <v>28.571428571428569</v>
      </c>
      <c r="X11" s="37">
        <f t="shared" si="3"/>
        <v>28</v>
      </c>
    </row>
    <row r="12" spans="1:41" ht="15.75" customHeight="1" x14ac:dyDescent="0.2">
      <c r="A12" s="124">
        <v>6</v>
      </c>
      <c r="B12" s="104" t="s">
        <v>33</v>
      </c>
      <c r="C12" s="12">
        <v>2</v>
      </c>
      <c r="D12" s="12">
        <v>0</v>
      </c>
      <c r="E12" s="12">
        <v>2</v>
      </c>
      <c r="F12" s="12">
        <v>2</v>
      </c>
      <c r="G12" s="12">
        <v>2</v>
      </c>
      <c r="H12" s="12">
        <v>2</v>
      </c>
      <c r="I12" s="12">
        <v>2</v>
      </c>
      <c r="J12" s="12">
        <v>0</v>
      </c>
      <c r="K12" s="12">
        <v>0</v>
      </c>
      <c r="L12" s="12">
        <v>2</v>
      </c>
      <c r="M12" s="12">
        <v>2</v>
      </c>
      <c r="N12" s="12">
        <v>2</v>
      </c>
      <c r="O12" s="12">
        <v>2</v>
      </c>
      <c r="P12" s="12">
        <v>0</v>
      </c>
      <c r="Q12" s="12"/>
      <c r="R12" s="12"/>
      <c r="S12" s="12"/>
      <c r="T12" s="12"/>
      <c r="U12" s="4">
        <f t="shared" si="0"/>
        <v>14</v>
      </c>
      <c r="V12" s="4">
        <f t="shared" si="1"/>
        <v>20</v>
      </c>
      <c r="W12" s="17">
        <f t="shared" si="2"/>
        <v>71.428571428571431</v>
      </c>
      <c r="X12" s="13">
        <f t="shared" si="3"/>
        <v>28</v>
      </c>
    </row>
    <row r="13" spans="1:41" ht="15.75" customHeight="1" x14ac:dyDescent="0.2">
      <c r="A13" s="124">
        <v>7</v>
      </c>
      <c r="B13" s="104" t="s">
        <v>29</v>
      </c>
      <c r="C13" s="12">
        <v>2</v>
      </c>
      <c r="D13" s="12">
        <v>2</v>
      </c>
      <c r="E13" s="12">
        <v>2</v>
      </c>
      <c r="F13" s="12">
        <v>0</v>
      </c>
      <c r="G13" s="12">
        <v>0</v>
      </c>
      <c r="H13" s="12">
        <v>1</v>
      </c>
      <c r="I13" s="12">
        <v>0</v>
      </c>
      <c r="J13" s="12">
        <v>1</v>
      </c>
      <c r="K13" s="12">
        <v>2</v>
      </c>
      <c r="L13" s="12">
        <v>2</v>
      </c>
      <c r="M13" s="12">
        <v>0</v>
      </c>
      <c r="N13" s="12">
        <v>0</v>
      </c>
      <c r="O13" s="12">
        <v>0</v>
      </c>
      <c r="P13" s="12">
        <v>2</v>
      </c>
      <c r="Q13" s="12"/>
      <c r="R13" s="12"/>
      <c r="S13" s="12"/>
      <c r="T13" s="12"/>
      <c r="U13" s="4">
        <f t="shared" si="0"/>
        <v>14</v>
      </c>
      <c r="V13" s="4">
        <f t="shared" si="1"/>
        <v>14</v>
      </c>
      <c r="W13" s="17">
        <f t="shared" si="2"/>
        <v>50</v>
      </c>
      <c r="X13" s="13">
        <f t="shared" si="3"/>
        <v>28</v>
      </c>
    </row>
    <row r="14" spans="1:41" ht="15.75" customHeight="1" x14ac:dyDescent="0.2">
      <c r="A14" s="79">
        <v>8</v>
      </c>
      <c r="B14" s="104" t="s">
        <v>30</v>
      </c>
      <c r="C14" s="12">
        <v>0</v>
      </c>
      <c r="D14" s="12">
        <v>2</v>
      </c>
      <c r="E14" s="12">
        <v>0</v>
      </c>
      <c r="F14" s="12">
        <v>0</v>
      </c>
      <c r="G14" s="12">
        <v>2</v>
      </c>
      <c r="H14" s="12">
        <v>2</v>
      </c>
      <c r="I14" s="12">
        <v>2</v>
      </c>
      <c r="J14" s="12">
        <v>1</v>
      </c>
      <c r="K14" s="12">
        <v>0</v>
      </c>
      <c r="L14" s="12">
        <v>0</v>
      </c>
      <c r="M14" s="12">
        <v>0</v>
      </c>
      <c r="N14" s="12">
        <v>0</v>
      </c>
      <c r="O14" s="12">
        <v>2</v>
      </c>
      <c r="P14" s="12">
        <v>2</v>
      </c>
      <c r="Q14" s="12"/>
      <c r="R14" s="12"/>
      <c r="S14" s="12"/>
      <c r="T14" s="12"/>
      <c r="U14" s="19">
        <f t="shared" si="0"/>
        <v>14</v>
      </c>
      <c r="V14" s="19">
        <f t="shared" si="1"/>
        <v>13</v>
      </c>
      <c r="W14" s="28">
        <f t="shared" si="2"/>
        <v>46.428571428571431</v>
      </c>
      <c r="X14" s="119">
        <f t="shared" si="3"/>
        <v>28</v>
      </c>
    </row>
    <row r="15" spans="1:41" ht="15.75" customHeight="1" x14ac:dyDescent="0.2">
      <c r="A15" s="50"/>
      <c r="B15" s="111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51"/>
      <c r="V15" s="51"/>
      <c r="W15" s="113"/>
      <c r="X15" s="114"/>
    </row>
    <row r="16" spans="1:41" ht="15.75" customHeight="1" x14ac:dyDescent="0.2">
      <c r="A16" s="50"/>
      <c r="B16" s="115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51"/>
      <c r="V16" s="51"/>
      <c r="W16" s="113"/>
      <c r="X16" s="114"/>
    </row>
    <row r="17" spans="1:24" ht="15.75" customHeight="1" x14ac:dyDescent="0.2">
      <c r="A17" s="50"/>
      <c r="B17" s="115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51"/>
      <c r="V17" s="51"/>
      <c r="W17" s="113"/>
      <c r="X17" s="114"/>
    </row>
    <row r="18" spans="1:24" ht="15.75" customHeight="1" x14ac:dyDescent="0.2">
      <c r="A18" s="50"/>
      <c r="B18" s="115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51"/>
      <c r="V18" s="51"/>
      <c r="W18" s="113"/>
      <c r="X18" s="114"/>
    </row>
    <row r="19" spans="1:24" ht="15.75" customHeight="1" x14ac:dyDescent="0.2">
      <c r="A19" s="50"/>
      <c r="B19" s="115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6"/>
      <c r="V19" s="116"/>
      <c r="W19" s="117"/>
      <c r="X19" s="118"/>
    </row>
    <row r="20" spans="1:24" ht="15.75" customHeight="1" x14ac:dyDescent="0.2">
      <c r="A20" s="50"/>
      <c r="B20" s="115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51"/>
      <c r="V20" s="51"/>
      <c r="W20" s="113"/>
      <c r="X20" s="114"/>
    </row>
    <row r="21" spans="1:24" ht="15.75" customHeight="1" x14ac:dyDescent="0.2">
      <c r="A21" s="50"/>
      <c r="B21" s="115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51"/>
      <c r="V21" s="51"/>
      <c r="W21" s="113"/>
      <c r="X21" s="114"/>
    </row>
    <row r="22" spans="1:24" ht="15.75" customHeight="1" x14ac:dyDescent="0.2">
      <c r="A22" s="50"/>
      <c r="B22" s="115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6"/>
      <c r="V22" s="116"/>
      <c r="W22" s="117"/>
      <c r="X22" s="118"/>
    </row>
    <row r="23" spans="1:24" ht="15.75" customHeight="1" x14ac:dyDescent="0.2">
      <c r="A23" s="50"/>
      <c r="B23" s="115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51"/>
      <c r="V23" s="51"/>
      <c r="W23" s="113"/>
      <c r="X23" s="114"/>
    </row>
    <row r="24" spans="1:24" ht="15.75" customHeight="1" x14ac:dyDescent="0.2">
      <c r="A24" s="50"/>
      <c r="B24" s="115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51"/>
      <c r="V24" s="51"/>
      <c r="W24" s="113"/>
      <c r="X24" s="114"/>
    </row>
    <row r="25" spans="1:24" ht="15.75" customHeight="1" x14ac:dyDescent="0.2">
      <c r="A25" s="50"/>
      <c r="B25" s="115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6"/>
      <c r="V25" s="116"/>
      <c r="W25" s="117"/>
      <c r="X25" s="118"/>
    </row>
    <row r="26" spans="1:24" ht="15.75" customHeight="1" x14ac:dyDescent="0.2">
      <c r="A26" s="50"/>
      <c r="B26" s="115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6"/>
      <c r="V26" s="116"/>
      <c r="W26" s="117"/>
      <c r="X26" s="118"/>
    </row>
    <row r="27" spans="1:24" ht="15.75" customHeight="1" x14ac:dyDescent="0.2">
      <c r="A27" s="50"/>
      <c r="B27" s="115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51"/>
      <c r="V27" s="51"/>
      <c r="W27" s="113"/>
      <c r="X27" s="114"/>
    </row>
    <row r="28" spans="1:24" ht="15.75" customHeight="1" x14ac:dyDescent="0.2">
      <c r="A28" s="50"/>
      <c r="B28" s="115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51"/>
      <c r="V28" s="51"/>
      <c r="W28" s="113"/>
      <c r="X28" s="114"/>
    </row>
    <row r="29" spans="1:24" ht="15.75" customHeight="1" x14ac:dyDescent="0.2">
      <c r="A29" s="50"/>
      <c r="B29" s="115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51"/>
      <c r="V29" s="51"/>
      <c r="W29" s="113"/>
      <c r="X29" s="114"/>
    </row>
    <row r="30" spans="1:24" ht="15.75" customHeight="1" x14ac:dyDescent="0.2">
      <c r="A30" s="50"/>
      <c r="B30" s="115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51"/>
      <c r="V30" s="51"/>
      <c r="W30" s="113"/>
      <c r="X30" s="114"/>
    </row>
    <row r="31" spans="1:24" ht="15.75" customHeight="1" x14ac:dyDescent="0.2">
      <c r="A31" s="50"/>
      <c r="B31" s="111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51"/>
      <c r="V31" s="51"/>
      <c r="W31" s="113"/>
      <c r="X31" s="114"/>
    </row>
    <row r="32" spans="1:24" ht="15.75" customHeight="1" x14ac:dyDescent="0.2">
      <c r="A32" s="50"/>
      <c r="B32" s="115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51"/>
      <c r="V32" s="51"/>
      <c r="W32" s="113"/>
      <c r="X32" s="114"/>
    </row>
    <row r="33" spans="1:24" ht="15.75" customHeight="1" x14ac:dyDescent="0.2">
      <c r="A33" s="50"/>
      <c r="B33" s="115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51"/>
      <c r="V33" s="51"/>
      <c r="W33" s="113"/>
      <c r="X33" s="114"/>
    </row>
    <row r="34" spans="1:24" ht="15.75" customHeight="1" x14ac:dyDescent="0.2">
      <c r="A34" s="50"/>
      <c r="B34" s="115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51"/>
      <c r="V34" s="116"/>
      <c r="W34" s="117"/>
      <c r="X34" s="118"/>
    </row>
    <row r="35" spans="1:24" ht="15.75" customHeight="1" x14ac:dyDescent="0.2">
      <c r="A35" s="50"/>
      <c r="B35" s="111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51"/>
      <c r="V35" s="51"/>
      <c r="W35" s="113"/>
      <c r="X35" s="114"/>
    </row>
    <row r="36" spans="1:24" ht="15.75" customHeight="1" x14ac:dyDescent="0.2">
      <c r="A36" s="50"/>
      <c r="B36" s="111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51"/>
      <c r="V36" s="51"/>
      <c r="W36" s="113"/>
      <c r="X36" s="114"/>
    </row>
    <row r="37" spans="1:24" ht="15.75" customHeight="1" x14ac:dyDescent="0.2">
      <c r="A37" s="50"/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6"/>
      <c r="V37" s="116"/>
      <c r="W37" s="117"/>
      <c r="X37" s="118"/>
    </row>
    <row r="38" spans="1:24" ht="15.75" customHeight="1" x14ac:dyDescent="0.2">
      <c r="A38" s="50"/>
      <c r="B38" s="115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51"/>
      <c r="V38" s="51"/>
      <c r="W38" s="113"/>
      <c r="X38" s="114"/>
    </row>
    <row r="39" spans="1:24" ht="15.75" customHeight="1" x14ac:dyDescent="0.2">
      <c r="A39" s="50"/>
      <c r="B39" s="115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51"/>
      <c r="V39" s="51"/>
      <c r="W39" s="113"/>
      <c r="X39" s="114"/>
    </row>
    <row r="40" spans="1:24" ht="15.75" customHeight="1" x14ac:dyDescent="0.2">
      <c r="A40" s="50"/>
      <c r="B40" s="115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51"/>
      <c r="V40" s="51"/>
      <c r="W40" s="113"/>
      <c r="X40" s="114"/>
    </row>
    <row r="41" spans="1:24" ht="15.75" hidden="1" customHeight="1" x14ac:dyDescent="0.2">
      <c r="A41" s="105">
        <v>35</v>
      </c>
      <c r="B41" s="106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8">
        <f t="shared" ref="U41:U58" si="4">COUNTIF(C41:T41,"&gt;-1")</f>
        <v>0</v>
      </c>
      <c r="V41" s="108">
        <f t="shared" ref="V41:V58" si="5">SUM(C41:T41)</f>
        <v>0</v>
      </c>
      <c r="W41" s="109" t="e">
        <f t="shared" ref="W41:W58" si="6">AVERAGE(C41:T41)/2*100</f>
        <v>#DIV/0!</v>
      </c>
      <c r="X41" s="110">
        <f t="shared" ref="X41:X58" si="7">U41*2</f>
        <v>0</v>
      </c>
    </row>
    <row r="42" spans="1:24" ht="15.75" hidden="1" customHeight="1" x14ac:dyDescent="0.2">
      <c r="A42" s="33">
        <v>36</v>
      </c>
      <c r="B42" s="35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9">
        <f t="shared" si="4"/>
        <v>0</v>
      </c>
      <c r="V42" s="19">
        <f t="shared" si="5"/>
        <v>0</v>
      </c>
      <c r="W42" s="20" t="e">
        <f t="shared" si="6"/>
        <v>#DIV/0!</v>
      </c>
      <c r="X42" s="37">
        <f t="shared" si="7"/>
        <v>0</v>
      </c>
    </row>
    <row r="43" spans="1:24" ht="15.75" hidden="1" customHeight="1" x14ac:dyDescent="0.2">
      <c r="A43" s="33">
        <v>37</v>
      </c>
      <c r="B43" s="1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34"/>
      <c r="T43" s="12"/>
      <c r="U43" s="4">
        <f t="shared" si="4"/>
        <v>0</v>
      </c>
      <c r="V43" s="4">
        <f t="shared" si="5"/>
        <v>0</v>
      </c>
      <c r="W43" s="17" t="e">
        <f t="shared" si="6"/>
        <v>#DIV/0!</v>
      </c>
      <c r="X43" s="13">
        <f t="shared" si="7"/>
        <v>0</v>
      </c>
    </row>
    <row r="44" spans="1:24" ht="15.75" hidden="1" customHeight="1" x14ac:dyDescent="0.2">
      <c r="A44" s="33">
        <v>38</v>
      </c>
      <c r="B44" s="1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34"/>
      <c r="T44" s="12"/>
      <c r="U44" s="4">
        <f t="shared" si="4"/>
        <v>0</v>
      </c>
      <c r="V44" s="4">
        <f t="shared" si="5"/>
        <v>0</v>
      </c>
      <c r="W44" s="17" t="e">
        <f t="shared" si="6"/>
        <v>#DIV/0!</v>
      </c>
      <c r="X44" s="13">
        <f t="shared" si="7"/>
        <v>0</v>
      </c>
    </row>
    <row r="45" spans="1:24" ht="15.75" hidden="1" customHeight="1" x14ac:dyDescent="0.2">
      <c r="A45" s="33">
        <v>39</v>
      </c>
      <c r="B45" s="18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34"/>
      <c r="T45" s="12"/>
      <c r="U45" s="4">
        <f t="shared" si="4"/>
        <v>0</v>
      </c>
      <c r="V45" s="4">
        <f t="shared" si="5"/>
        <v>0</v>
      </c>
      <c r="W45" s="17" t="e">
        <f t="shared" si="6"/>
        <v>#DIV/0!</v>
      </c>
      <c r="X45" s="13">
        <f t="shared" si="7"/>
        <v>0</v>
      </c>
    </row>
    <row r="46" spans="1:24" ht="15.75" hidden="1" customHeight="1" x14ac:dyDescent="0.2">
      <c r="A46" s="33">
        <v>40</v>
      </c>
      <c r="B46" s="18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34"/>
      <c r="T46" s="12"/>
      <c r="U46" s="4">
        <f t="shared" si="4"/>
        <v>0</v>
      </c>
      <c r="V46" s="4">
        <f t="shared" si="5"/>
        <v>0</v>
      </c>
      <c r="W46" s="17" t="e">
        <f t="shared" si="6"/>
        <v>#DIV/0!</v>
      </c>
      <c r="X46" s="13">
        <f t="shared" si="7"/>
        <v>0</v>
      </c>
    </row>
    <row r="47" spans="1:24" ht="15.75" hidden="1" customHeight="1" x14ac:dyDescent="0.2">
      <c r="A47" s="33">
        <v>41</v>
      </c>
      <c r="B47" s="18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34"/>
      <c r="T47" s="12"/>
      <c r="U47" s="4">
        <f t="shared" si="4"/>
        <v>0</v>
      </c>
      <c r="V47" s="4">
        <f t="shared" si="5"/>
        <v>0</v>
      </c>
      <c r="W47" s="17" t="e">
        <f t="shared" si="6"/>
        <v>#DIV/0!</v>
      </c>
      <c r="X47" s="13">
        <f t="shared" si="7"/>
        <v>0</v>
      </c>
    </row>
    <row r="48" spans="1:24" ht="15.75" hidden="1" customHeight="1" x14ac:dyDescent="0.2">
      <c r="A48" s="33">
        <v>42</v>
      </c>
      <c r="B48" s="18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34"/>
      <c r="T48" s="12"/>
      <c r="U48" s="4">
        <f t="shared" si="4"/>
        <v>0</v>
      </c>
      <c r="V48" s="4">
        <f t="shared" si="5"/>
        <v>0</v>
      </c>
      <c r="W48" s="17" t="e">
        <f t="shared" si="6"/>
        <v>#DIV/0!</v>
      </c>
      <c r="X48" s="13">
        <f t="shared" si="7"/>
        <v>0</v>
      </c>
    </row>
    <row r="49" spans="1:24" ht="15.75" hidden="1" customHeight="1" x14ac:dyDescent="0.2">
      <c r="A49" s="33">
        <v>43</v>
      </c>
      <c r="B49" s="18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48"/>
      <c r="T49" s="12"/>
      <c r="U49" s="4">
        <f t="shared" si="4"/>
        <v>0</v>
      </c>
      <c r="V49" s="4">
        <f t="shared" si="5"/>
        <v>0</v>
      </c>
      <c r="W49" s="17" t="e">
        <f t="shared" si="6"/>
        <v>#DIV/0!</v>
      </c>
      <c r="X49" s="13">
        <f t="shared" si="7"/>
        <v>0</v>
      </c>
    </row>
    <row r="50" spans="1:24" ht="15.75" hidden="1" customHeight="1" x14ac:dyDescent="0.2">
      <c r="A50" s="33">
        <v>44</v>
      </c>
      <c r="B50" s="18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34"/>
      <c r="T50" s="12"/>
      <c r="U50" s="4">
        <f t="shared" si="4"/>
        <v>0</v>
      </c>
      <c r="V50" s="4">
        <f t="shared" si="5"/>
        <v>0</v>
      </c>
      <c r="W50" s="17" t="e">
        <f t="shared" si="6"/>
        <v>#DIV/0!</v>
      </c>
      <c r="X50" s="13">
        <f t="shared" si="7"/>
        <v>0</v>
      </c>
    </row>
    <row r="51" spans="1:24" ht="15.75" hidden="1" customHeight="1" x14ac:dyDescent="0.2">
      <c r="A51" s="33">
        <v>45</v>
      </c>
      <c r="B51" s="18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34"/>
      <c r="T51" s="12"/>
      <c r="U51" s="4">
        <f t="shared" si="4"/>
        <v>0</v>
      </c>
      <c r="V51" s="4">
        <f t="shared" si="5"/>
        <v>0</v>
      </c>
      <c r="W51" s="17" t="e">
        <f t="shared" si="6"/>
        <v>#DIV/0!</v>
      </c>
      <c r="X51" s="13">
        <f t="shared" si="7"/>
        <v>0</v>
      </c>
    </row>
    <row r="52" spans="1:24" ht="15.75" hidden="1" customHeight="1" x14ac:dyDescent="0.2">
      <c r="A52" s="33">
        <v>46</v>
      </c>
      <c r="B52" s="18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34"/>
      <c r="T52" s="12"/>
      <c r="U52" s="4">
        <f t="shared" si="4"/>
        <v>0</v>
      </c>
      <c r="V52" s="4">
        <f t="shared" si="5"/>
        <v>0</v>
      </c>
      <c r="W52" s="17" t="e">
        <f t="shared" si="6"/>
        <v>#DIV/0!</v>
      </c>
      <c r="X52" s="13">
        <f t="shared" si="7"/>
        <v>0</v>
      </c>
    </row>
    <row r="53" spans="1:24" ht="15.75" hidden="1" customHeight="1" x14ac:dyDescent="0.2">
      <c r="A53" s="33">
        <v>47</v>
      </c>
      <c r="B53" s="18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34"/>
      <c r="T53" s="12"/>
      <c r="U53" s="4">
        <f t="shared" si="4"/>
        <v>0</v>
      </c>
      <c r="V53" s="4">
        <f t="shared" si="5"/>
        <v>0</v>
      </c>
      <c r="W53" s="17" t="e">
        <f t="shared" si="6"/>
        <v>#DIV/0!</v>
      </c>
      <c r="X53" s="13">
        <f t="shared" si="7"/>
        <v>0</v>
      </c>
    </row>
    <row r="54" spans="1:24" ht="15.75" hidden="1" customHeight="1" x14ac:dyDescent="0.2">
      <c r="A54" s="33">
        <v>48</v>
      </c>
      <c r="B54" s="18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34"/>
      <c r="T54" s="12"/>
      <c r="U54" s="4">
        <f t="shared" si="4"/>
        <v>0</v>
      </c>
      <c r="V54" s="4">
        <f t="shared" si="5"/>
        <v>0</v>
      </c>
      <c r="W54" s="17" t="e">
        <f t="shared" si="6"/>
        <v>#DIV/0!</v>
      </c>
      <c r="X54" s="13">
        <f t="shared" si="7"/>
        <v>0</v>
      </c>
    </row>
    <row r="55" spans="1:24" ht="15.75" hidden="1" customHeight="1" x14ac:dyDescent="0.2">
      <c r="A55" s="33">
        <v>49</v>
      </c>
      <c r="B55" s="18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34"/>
      <c r="T55" s="12"/>
      <c r="U55" s="4">
        <f t="shared" si="4"/>
        <v>0</v>
      </c>
      <c r="V55" s="4">
        <f t="shared" si="5"/>
        <v>0</v>
      </c>
      <c r="W55" s="17" t="e">
        <f t="shared" si="6"/>
        <v>#DIV/0!</v>
      </c>
      <c r="X55" s="13">
        <f t="shared" si="7"/>
        <v>0</v>
      </c>
    </row>
    <row r="56" spans="1:24" ht="15.75" hidden="1" customHeight="1" x14ac:dyDescent="0.2">
      <c r="A56" s="33">
        <v>50</v>
      </c>
      <c r="B56" s="18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34"/>
      <c r="T56" s="12"/>
      <c r="U56" s="4">
        <f t="shared" si="4"/>
        <v>0</v>
      </c>
      <c r="V56" s="4">
        <f t="shared" si="5"/>
        <v>0</v>
      </c>
      <c r="W56" s="17" t="e">
        <f t="shared" si="6"/>
        <v>#DIV/0!</v>
      </c>
      <c r="X56" s="13">
        <f t="shared" si="7"/>
        <v>0</v>
      </c>
    </row>
    <row r="57" spans="1:24" ht="15.75" hidden="1" customHeight="1" x14ac:dyDescent="0.2">
      <c r="A57" s="33">
        <v>51</v>
      </c>
      <c r="B57" s="18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9">
        <f t="shared" si="4"/>
        <v>0</v>
      </c>
      <c r="V57" s="19">
        <f t="shared" si="5"/>
        <v>0</v>
      </c>
      <c r="W57" s="20" t="e">
        <f t="shared" si="6"/>
        <v>#DIV/0!</v>
      </c>
      <c r="X57" s="37">
        <f t="shared" si="7"/>
        <v>0</v>
      </c>
    </row>
    <row r="58" spans="1:24" ht="15.75" hidden="1" customHeight="1" x14ac:dyDescent="0.2">
      <c r="A58" s="33">
        <v>52</v>
      </c>
      <c r="B58" s="18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4">
        <f t="shared" si="4"/>
        <v>0</v>
      </c>
      <c r="V58" s="4">
        <f t="shared" si="5"/>
        <v>0</v>
      </c>
      <c r="W58" s="17" t="e">
        <f t="shared" si="6"/>
        <v>#DIV/0!</v>
      </c>
      <c r="X58" s="13">
        <f t="shared" si="7"/>
        <v>0</v>
      </c>
    </row>
  </sheetData>
  <mergeCells count="9">
    <mergeCell ref="A4:A6"/>
    <mergeCell ref="A2:W2"/>
    <mergeCell ref="C4:T4"/>
    <mergeCell ref="V5:V6"/>
    <mergeCell ref="U5:U6"/>
    <mergeCell ref="X5:X6"/>
    <mergeCell ref="B4:B6"/>
    <mergeCell ref="W5:W6"/>
    <mergeCell ref="U4:W4"/>
  </mergeCells>
  <phoneticPr fontId="1" type="noConversion"/>
  <pageMargins left="0.27" right="0.17" top="0.38" bottom="1" header="0.2" footer="0.5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368ED-6A29-4673-B724-576B3C9D1906}">
  <sheetPr>
    <pageSetUpPr fitToPage="1"/>
  </sheetPr>
  <dimension ref="A1:AO68"/>
  <sheetViews>
    <sheetView topLeftCell="A19" zoomScale="75" zoomScaleNormal="75" workbookViewId="0">
      <selection activeCell="Z21" sqref="Z21"/>
    </sheetView>
  </sheetViews>
  <sheetFormatPr defaultRowHeight="12.75" x14ac:dyDescent="0.2"/>
  <cols>
    <col min="1" max="1" width="4.140625" customWidth="1"/>
    <col min="2" max="2" width="24.85546875" customWidth="1"/>
    <col min="3" max="12" width="7.7109375" customWidth="1"/>
    <col min="13" max="16" width="7.7109375" style="1" customWidth="1"/>
    <col min="17" max="20" width="7.7109375" hidden="1" customWidth="1"/>
    <col min="21" max="21" width="9.42578125" style="1" customWidth="1"/>
    <col min="22" max="22" width="8" customWidth="1"/>
  </cols>
  <sheetData>
    <row r="1" spans="1:41" x14ac:dyDescent="0.2">
      <c r="B1" s="3"/>
    </row>
    <row r="2" spans="1:41" ht="18" x14ac:dyDescent="0.25">
      <c r="A2" s="128" t="s">
        <v>94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41" ht="13.5" thickBot="1" x14ac:dyDescent="0.25"/>
    <row r="4" spans="1:41" ht="13.5" thickBot="1" x14ac:dyDescent="0.25">
      <c r="A4" s="126" t="s">
        <v>0</v>
      </c>
      <c r="B4" s="129" t="s">
        <v>1</v>
      </c>
      <c r="C4" s="129" t="s">
        <v>2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39" t="s">
        <v>3</v>
      </c>
      <c r="V4" s="140"/>
      <c r="W4" s="141"/>
      <c r="X4" s="32"/>
    </row>
    <row r="5" spans="1:41" ht="16.5" customHeight="1" x14ac:dyDescent="0.2">
      <c r="A5" s="127"/>
      <c r="B5" s="136"/>
      <c r="C5" s="4">
        <v>1</v>
      </c>
      <c r="D5" s="4">
        <v>2</v>
      </c>
      <c r="E5" s="4">
        <v>3</v>
      </c>
      <c r="F5" s="4">
        <v>4</v>
      </c>
      <c r="G5" s="4">
        <v>5</v>
      </c>
      <c r="H5" s="4">
        <v>6</v>
      </c>
      <c r="I5" s="4">
        <v>7</v>
      </c>
      <c r="J5" s="4">
        <v>8</v>
      </c>
      <c r="K5" s="4">
        <v>9</v>
      </c>
      <c r="L5" s="4">
        <v>10</v>
      </c>
      <c r="M5" s="4">
        <v>11</v>
      </c>
      <c r="N5" s="4">
        <v>12</v>
      </c>
      <c r="O5" s="4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132" t="s">
        <v>7</v>
      </c>
      <c r="V5" s="130" t="s">
        <v>12</v>
      </c>
      <c r="W5" s="137" t="s">
        <v>8</v>
      </c>
      <c r="X5" s="134" t="s">
        <v>11</v>
      </c>
    </row>
    <row r="6" spans="1:41" ht="21" customHeight="1" x14ac:dyDescent="0.2">
      <c r="A6" s="127"/>
      <c r="B6" s="136"/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4" t="s">
        <v>4</v>
      </c>
      <c r="L6" s="4" t="s">
        <v>4</v>
      </c>
      <c r="M6" s="4" t="s">
        <v>4</v>
      </c>
      <c r="N6" s="4" t="s">
        <v>4</v>
      </c>
      <c r="O6" s="4" t="s">
        <v>4</v>
      </c>
      <c r="P6" s="4" t="s">
        <v>4</v>
      </c>
      <c r="Q6" s="4" t="s">
        <v>4</v>
      </c>
      <c r="R6" s="4" t="s">
        <v>4</v>
      </c>
      <c r="S6" s="4" t="s">
        <v>4</v>
      </c>
      <c r="T6" s="4" t="s">
        <v>4</v>
      </c>
      <c r="U6" s="133"/>
      <c r="V6" s="131"/>
      <c r="W6" s="138"/>
      <c r="X6" s="135"/>
    </row>
    <row r="7" spans="1:41" ht="15.75" customHeight="1" x14ac:dyDescent="0.2">
      <c r="A7" s="33">
        <v>1</v>
      </c>
      <c r="B7" s="18" t="s">
        <v>50</v>
      </c>
      <c r="C7" s="36">
        <v>0</v>
      </c>
      <c r="D7" s="12">
        <v>1</v>
      </c>
      <c r="E7" s="12">
        <v>2</v>
      </c>
      <c r="F7" s="12">
        <v>0</v>
      </c>
      <c r="G7" s="12">
        <v>2</v>
      </c>
      <c r="H7" s="12">
        <v>0</v>
      </c>
      <c r="I7" s="88"/>
      <c r="J7" s="88"/>
      <c r="K7" s="88"/>
      <c r="L7" s="88"/>
      <c r="M7" s="88"/>
      <c r="N7" s="12">
        <v>0</v>
      </c>
      <c r="O7" s="88"/>
      <c r="P7" s="88"/>
      <c r="Q7" s="12"/>
      <c r="R7" s="12"/>
      <c r="S7" s="12"/>
      <c r="T7" s="12"/>
      <c r="U7" s="4">
        <f t="shared" ref="U7:U68" si="0">COUNTIF(C7:T7,"&gt;-1")</f>
        <v>7</v>
      </c>
      <c r="V7" s="4">
        <f t="shared" ref="V7:V68" si="1">SUM(C7:T7)</f>
        <v>5</v>
      </c>
      <c r="W7" s="17">
        <f t="shared" ref="W7:W68" si="2">AVERAGE(C7:T7)/2*100</f>
        <v>35.714285714285715</v>
      </c>
      <c r="X7" s="13">
        <f t="shared" ref="X7:X68" si="3">U7*2</f>
        <v>14</v>
      </c>
    </row>
    <row r="8" spans="1:41" ht="15.75" customHeight="1" x14ac:dyDescent="0.2">
      <c r="A8" s="33">
        <v>2</v>
      </c>
      <c r="B8" s="18" t="s">
        <v>67</v>
      </c>
      <c r="C8" s="12">
        <v>0</v>
      </c>
      <c r="D8" s="12">
        <v>2</v>
      </c>
      <c r="E8" s="12">
        <v>0</v>
      </c>
      <c r="F8" s="88"/>
      <c r="G8" s="12">
        <v>2</v>
      </c>
      <c r="H8" s="12">
        <v>0</v>
      </c>
      <c r="I8" s="12">
        <v>0</v>
      </c>
      <c r="J8" s="12">
        <v>2</v>
      </c>
      <c r="K8" s="12">
        <v>0</v>
      </c>
      <c r="L8" s="12">
        <v>0</v>
      </c>
      <c r="M8" s="12">
        <v>0</v>
      </c>
      <c r="N8" s="88"/>
      <c r="O8" s="34">
        <v>2</v>
      </c>
      <c r="P8" s="34">
        <v>0</v>
      </c>
      <c r="Q8" s="12"/>
      <c r="R8" s="12"/>
      <c r="S8" s="12"/>
      <c r="T8" s="12"/>
      <c r="U8" s="4">
        <f t="shared" si="0"/>
        <v>12</v>
      </c>
      <c r="V8" s="4">
        <f t="shared" si="1"/>
        <v>8</v>
      </c>
      <c r="W8" s="17">
        <f t="shared" si="2"/>
        <v>33.333333333333329</v>
      </c>
      <c r="X8" s="13">
        <f t="shared" si="3"/>
        <v>24</v>
      </c>
    </row>
    <row r="9" spans="1:41" ht="15.75" customHeight="1" x14ac:dyDescent="0.2">
      <c r="A9" s="33">
        <v>3</v>
      </c>
      <c r="B9" s="18" t="s">
        <v>58</v>
      </c>
      <c r="C9" s="12">
        <v>2</v>
      </c>
      <c r="D9" s="88"/>
      <c r="E9" s="88"/>
      <c r="F9" s="88"/>
      <c r="G9" s="88"/>
      <c r="H9" s="88"/>
      <c r="I9" s="88"/>
      <c r="J9" s="12">
        <v>2</v>
      </c>
      <c r="K9" s="12">
        <v>0</v>
      </c>
      <c r="L9" s="12">
        <v>2</v>
      </c>
      <c r="M9" s="12">
        <v>2</v>
      </c>
      <c r="N9" s="12">
        <v>2</v>
      </c>
      <c r="O9" s="123"/>
      <c r="P9" s="34">
        <v>2</v>
      </c>
      <c r="Q9" s="34"/>
      <c r="R9" s="12"/>
      <c r="S9" s="12"/>
      <c r="T9" s="12"/>
      <c r="U9" s="19">
        <f t="shared" si="0"/>
        <v>7</v>
      </c>
      <c r="V9" s="19">
        <f t="shared" si="1"/>
        <v>12</v>
      </c>
      <c r="W9" s="20">
        <f t="shared" si="2"/>
        <v>85.714285714285708</v>
      </c>
      <c r="X9" s="37">
        <f t="shared" si="3"/>
        <v>14</v>
      </c>
    </row>
    <row r="10" spans="1:41" ht="15.75" customHeight="1" x14ac:dyDescent="0.2">
      <c r="A10" s="33">
        <v>4</v>
      </c>
      <c r="B10" s="18" t="s">
        <v>52</v>
      </c>
      <c r="C10" s="12">
        <v>2</v>
      </c>
      <c r="D10" s="12">
        <v>0</v>
      </c>
      <c r="E10" s="88"/>
      <c r="F10" s="12">
        <v>2</v>
      </c>
      <c r="G10" s="88"/>
      <c r="H10" s="12">
        <v>2</v>
      </c>
      <c r="I10" s="12">
        <v>2</v>
      </c>
      <c r="J10" s="12">
        <v>2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</v>
      </c>
      <c r="Q10" s="12"/>
      <c r="R10" s="12"/>
      <c r="S10" s="12"/>
      <c r="T10" s="12"/>
      <c r="U10" s="19">
        <f t="shared" si="0"/>
        <v>12</v>
      </c>
      <c r="V10" s="19">
        <f t="shared" si="1"/>
        <v>12</v>
      </c>
      <c r="W10" s="20">
        <f t="shared" si="2"/>
        <v>50</v>
      </c>
      <c r="X10" s="37">
        <f t="shared" si="3"/>
        <v>24</v>
      </c>
    </row>
    <row r="11" spans="1:41" ht="15.75" customHeight="1" x14ac:dyDescent="0.2">
      <c r="A11" s="33">
        <v>5</v>
      </c>
      <c r="B11" s="18" t="s">
        <v>19</v>
      </c>
      <c r="C11" s="12">
        <v>0</v>
      </c>
      <c r="D11" s="88"/>
      <c r="E11" s="88"/>
      <c r="F11" s="88"/>
      <c r="G11" s="12">
        <v>0</v>
      </c>
      <c r="H11" s="88"/>
      <c r="I11" s="88"/>
      <c r="J11" s="88"/>
      <c r="K11" s="88"/>
      <c r="L11" s="88"/>
      <c r="M11" s="88"/>
      <c r="N11" s="12">
        <v>0</v>
      </c>
      <c r="O11" s="88"/>
      <c r="P11" s="88"/>
      <c r="Q11" s="12"/>
      <c r="R11" s="12"/>
      <c r="S11" s="12"/>
      <c r="T11" s="12"/>
      <c r="U11" s="19">
        <f t="shared" si="0"/>
        <v>3</v>
      </c>
      <c r="V11" s="19">
        <f t="shared" si="1"/>
        <v>0</v>
      </c>
      <c r="W11" s="20">
        <f t="shared" si="2"/>
        <v>0</v>
      </c>
      <c r="X11" s="37">
        <f t="shared" si="3"/>
        <v>6</v>
      </c>
    </row>
    <row r="12" spans="1:41" ht="15.75" customHeight="1" x14ac:dyDescent="0.2">
      <c r="A12" s="33">
        <v>6</v>
      </c>
      <c r="B12" s="18" t="s">
        <v>71</v>
      </c>
      <c r="C12" s="88"/>
      <c r="D12" s="12">
        <v>2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12"/>
      <c r="R12" s="12"/>
      <c r="S12" s="12"/>
      <c r="T12" s="12"/>
      <c r="U12" s="4">
        <f t="shared" si="0"/>
        <v>1</v>
      </c>
      <c r="V12" s="4">
        <f t="shared" si="1"/>
        <v>2</v>
      </c>
      <c r="W12" s="17">
        <f t="shared" si="2"/>
        <v>100</v>
      </c>
      <c r="X12" s="13">
        <f t="shared" si="3"/>
        <v>2</v>
      </c>
    </row>
    <row r="13" spans="1:41" ht="15.75" customHeight="1" x14ac:dyDescent="0.2">
      <c r="A13" s="33">
        <v>7</v>
      </c>
      <c r="B13" s="18" t="s">
        <v>20</v>
      </c>
      <c r="C13" s="12">
        <v>2</v>
      </c>
      <c r="D13" s="12">
        <v>2</v>
      </c>
      <c r="E13" s="12">
        <v>2</v>
      </c>
      <c r="F13" s="12">
        <v>2</v>
      </c>
      <c r="G13" s="12">
        <v>2</v>
      </c>
      <c r="H13" s="12">
        <v>2</v>
      </c>
      <c r="I13" s="12">
        <v>0</v>
      </c>
      <c r="J13" s="12">
        <v>1</v>
      </c>
      <c r="K13" s="12">
        <v>2</v>
      </c>
      <c r="L13" s="88"/>
      <c r="M13" s="88"/>
      <c r="N13" s="12">
        <v>1</v>
      </c>
      <c r="O13" s="12">
        <v>2</v>
      </c>
      <c r="P13" s="12">
        <v>0</v>
      </c>
      <c r="Q13" s="12"/>
      <c r="R13" s="12"/>
      <c r="S13" s="12"/>
      <c r="T13" s="12"/>
      <c r="U13" s="4">
        <f t="shared" si="0"/>
        <v>12</v>
      </c>
      <c r="V13" s="4">
        <f t="shared" si="1"/>
        <v>18</v>
      </c>
      <c r="W13" s="17">
        <f t="shared" si="2"/>
        <v>75</v>
      </c>
      <c r="X13" s="13">
        <f t="shared" si="3"/>
        <v>24</v>
      </c>
    </row>
    <row r="14" spans="1:41" ht="15.75" customHeight="1" x14ac:dyDescent="0.2">
      <c r="A14" s="33">
        <v>8</v>
      </c>
      <c r="B14" s="35" t="s">
        <v>66</v>
      </c>
      <c r="C14" s="12">
        <v>2</v>
      </c>
      <c r="D14" s="12">
        <v>0</v>
      </c>
      <c r="E14" s="12">
        <v>0</v>
      </c>
      <c r="F14" s="88"/>
      <c r="G14" s="12">
        <v>0</v>
      </c>
      <c r="H14" s="12">
        <v>0</v>
      </c>
      <c r="I14" s="12">
        <v>0</v>
      </c>
      <c r="J14" s="88"/>
      <c r="K14" s="12">
        <v>2</v>
      </c>
      <c r="L14" s="12">
        <v>0</v>
      </c>
      <c r="M14" s="12">
        <v>2</v>
      </c>
      <c r="N14" s="12">
        <v>0</v>
      </c>
      <c r="O14" s="12">
        <v>2</v>
      </c>
      <c r="P14" s="34">
        <v>0</v>
      </c>
      <c r="Q14" s="34"/>
      <c r="R14" s="12"/>
      <c r="S14" s="12"/>
      <c r="T14" s="12"/>
      <c r="U14" s="19">
        <f t="shared" si="0"/>
        <v>12</v>
      </c>
      <c r="V14" s="19">
        <f t="shared" si="1"/>
        <v>8</v>
      </c>
      <c r="W14" s="20">
        <f t="shared" si="2"/>
        <v>33.333333333333329</v>
      </c>
      <c r="X14" s="37">
        <f t="shared" si="3"/>
        <v>24</v>
      </c>
    </row>
    <row r="15" spans="1:41" ht="15.75" customHeight="1" x14ac:dyDescent="0.2">
      <c r="A15" s="33">
        <v>9</v>
      </c>
      <c r="B15" s="35" t="s">
        <v>60</v>
      </c>
      <c r="C15" s="12">
        <v>0</v>
      </c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12"/>
      <c r="R15" s="12"/>
      <c r="S15" s="12"/>
      <c r="T15" s="12"/>
      <c r="U15" s="4">
        <f t="shared" si="0"/>
        <v>1</v>
      </c>
      <c r="V15" s="4">
        <f t="shared" si="1"/>
        <v>0</v>
      </c>
      <c r="W15" s="17">
        <f t="shared" si="2"/>
        <v>0</v>
      </c>
      <c r="X15" s="13">
        <f t="shared" si="3"/>
        <v>2</v>
      </c>
    </row>
    <row r="16" spans="1:41" ht="15.75" customHeight="1" x14ac:dyDescent="0.2">
      <c r="A16" s="33">
        <v>10</v>
      </c>
      <c r="B16" s="18" t="s">
        <v>68</v>
      </c>
      <c r="C16" s="12">
        <v>1</v>
      </c>
      <c r="D16" s="88"/>
      <c r="E16" s="12">
        <v>0</v>
      </c>
      <c r="F16" s="88"/>
      <c r="G16" s="88"/>
      <c r="H16" s="88"/>
      <c r="I16" s="88"/>
      <c r="J16" s="88"/>
      <c r="K16" s="88"/>
      <c r="L16" s="88"/>
      <c r="M16" s="88"/>
      <c r="N16" s="88"/>
      <c r="O16" s="123"/>
      <c r="P16" s="123"/>
      <c r="Q16" s="34"/>
      <c r="R16" s="12"/>
      <c r="S16" s="34"/>
      <c r="T16" s="34"/>
      <c r="U16" s="4">
        <f t="shared" si="0"/>
        <v>2</v>
      </c>
      <c r="V16" s="4">
        <f t="shared" si="1"/>
        <v>1</v>
      </c>
      <c r="W16" s="17">
        <f t="shared" si="2"/>
        <v>25</v>
      </c>
      <c r="X16" s="13">
        <f t="shared" si="3"/>
        <v>4</v>
      </c>
    </row>
    <row r="17" spans="1:24" ht="15.75" customHeight="1" x14ac:dyDescent="0.2">
      <c r="A17" s="33">
        <v>11</v>
      </c>
      <c r="B17" s="18" t="s">
        <v>44</v>
      </c>
      <c r="C17" s="12">
        <v>1</v>
      </c>
      <c r="D17" s="12">
        <v>0</v>
      </c>
      <c r="E17" s="88"/>
      <c r="F17" s="12">
        <v>0</v>
      </c>
      <c r="G17" s="88"/>
      <c r="H17" s="88"/>
      <c r="I17" s="12">
        <v>1</v>
      </c>
      <c r="J17" s="12">
        <v>2</v>
      </c>
      <c r="K17" s="12">
        <v>0</v>
      </c>
      <c r="L17" s="12">
        <v>2</v>
      </c>
      <c r="M17" s="12">
        <v>2</v>
      </c>
      <c r="N17" s="12">
        <v>2</v>
      </c>
      <c r="O17" s="34">
        <v>0</v>
      </c>
      <c r="P17" s="123"/>
      <c r="Q17" s="34"/>
      <c r="R17" s="12"/>
      <c r="S17" s="12"/>
      <c r="T17" s="12"/>
      <c r="U17" s="4">
        <f t="shared" si="0"/>
        <v>10</v>
      </c>
      <c r="V17" s="4">
        <f t="shared" si="1"/>
        <v>10</v>
      </c>
      <c r="W17" s="17">
        <f t="shared" si="2"/>
        <v>50</v>
      </c>
      <c r="X17" s="13">
        <f t="shared" si="3"/>
        <v>20</v>
      </c>
    </row>
    <row r="18" spans="1:24" ht="15.75" customHeight="1" x14ac:dyDescent="0.2">
      <c r="A18" s="33">
        <v>12</v>
      </c>
      <c r="B18" s="18" t="s">
        <v>54</v>
      </c>
      <c r="C18" s="12">
        <v>0</v>
      </c>
      <c r="D18" s="88"/>
      <c r="E18" s="88"/>
      <c r="F18" s="12">
        <v>2</v>
      </c>
      <c r="G18" s="12">
        <v>0</v>
      </c>
      <c r="H18" s="88"/>
      <c r="I18" s="88"/>
      <c r="J18" s="88"/>
      <c r="K18" s="88"/>
      <c r="L18" s="88"/>
      <c r="M18" s="88"/>
      <c r="N18" s="88"/>
      <c r="O18" s="12">
        <v>0</v>
      </c>
      <c r="P18" s="12">
        <v>0</v>
      </c>
      <c r="Q18" s="12"/>
      <c r="R18" s="12"/>
      <c r="S18" s="12"/>
      <c r="T18" s="12"/>
      <c r="U18" s="4">
        <f t="shared" si="0"/>
        <v>5</v>
      </c>
      <c r="V18" s="4">
        <f t="shared" si="1"/>
        <v>2</v>
      </c>
      <c r="W18" s="17">
        <f t="shared" si="2"/>
        <v>20</v>
      </c>
      <c r="X18" s="13">
        <f t="shared" si="3"/>
        <v>10</v>
      </c>
    </row>
    <row r="19" spans="1:24" ht="15.75" customHeight="1" x14ac:dyDescent="0.2">
      <c r="A19" s="33">
        <v>13</v>
      </c>
      <c r="B19" s="18" t="s">
        <v>56</v>
      </c>
      <c r="C19" s="12">
        <v>2</v>
      </c>
      <c r="D19" s="12">
        <v>2</v>
      </c>
      <c r="E19" s="12">
        <v>0</v>
      </c>
      <c r="F19" s="12">
        <v>2</v>
      </c>
      <c r="G19" s="12">
        <v>2</v>
      </c>
      <c r="H19" s="12">
        <v>2</v>
      </c>
      <c r="I19" s="12">
        <v>2</v>
      </c>
      <c r="J19" s="12">
        <v>2</v>
      </c>
      <c r="K19" s="12">
        <v>2</v>
      </c>
      <c r="L19" s="88"/>
      <c r="M19" s="88"/>
      <c r="N19" s="12">
        <v>2</v>
      </c>
      <c r="O19" s="88"/>
      <c r="P19" s="12">
        <v>2</v>
      </c>
      <c r="Q19" s="12"/>
      <c r="R19" s="12"/>
      <c r="S19" s="12"/>
      <c r="T19" s="12"/>
      <c r="U19" s="19">
        <f t="shared" si="0"/>
        <v>11</v>
      </c>
      <c r="V19" s="19">
        <f t="shared" si="1"/>
        <v>20</v>
      </c>
      <c r="W19" s="20">
        <f t="shared" si="2"/>
        <v>90.909090909090907</v>
      </c>
      <c r="X19" s="37">
        <f t="shared" si="3"/>
        <v>22</v>
      </c>
    </row>
    <row r="20" spans="1:24" ht="15.75" customHeight="1" x14ac:dyDescent="0.2">
      <c r="A20" s="33">
        <v>14</v>
      </c>
      <c r="B20" s="18" t="s">
        <v>53</v>
      </c>
      <c r="C20" s="12">
        <v>2</v>
      </c>
      <c r="D20" s="88"/>
      <c r="E20" s="12">
        <v>2</v>
      </c>
      <c r="F20" s="12">
        <v>2</v>
      </c>
      <c r="G20" s="12">
        <v>0</v>
      </c>
      <c r="H20" s="12">
        <v>2</v>
      </c>
      <c r="I20" s="12">
        <v>2</v>
      </c>
      <c r="J20" s="12">
        <v>0</v>
      </c>
      <c r="K20" s="12">
        <v>2</v>
      </c>
      <c r="L20" s="12">
        <v>0</v>
      </c>
      <c r="M20" s="12">
        <v>1</v>
      </c>
      <c r="N20" s="88"/>
      <c r="O20" s="12">
        <v>0</v>
      </c>
      <c r="P20" s="12">
        <v>2</v>
      </c>
      <c r="Q20" s="12"/>
      <c r="R20" s="12"/>
      <c r="S20" s="12"/>
      <c r="T20" s="12"/>
      <c r="U20" s="4">
        <f t="shared" si="0"/>
        <v>12</v>
      </c>
      <c r="V20" s="4">
        <f t="shared" si="1"/>
        <v>15</v>
      </c>
      <c r="W20" s="17">
        <f t="shared" si="2"/>
        <v>62.5</v>
      </c>
      <c r="X20" s="13">
        <f t="shared" si="3"/>
        <v>24</v>
      </c>
    </row>
    <row r="21" spans="1:24" ht="15.75" customHeight="1" x14ac:dyDescent="0.2">
      <c r="A21" s="33">
        <v>15</v>
      </c>
      <c r="B21" s="18" t="s">
        <v>62</v>
      </c>
      <c r="C21" s="12">
        <v>1</v>
      </c>
      <c r="D21" s="12">
        <v>0</v>
      </c>
      <c r="E21" s="88"/>
      <c r="F21" s="88"/>
      <c r="G21" s="88"/>
      <c r="H21" s="88"/>
      <c r="I21" s="88"/>
      <c r="J21" s="88"/>
      <c r="K21" s="88"/>
      <c r="L21" s="88"/>
      <c r="M21" s="88"/>
      <c r="N21" s="12">
        <v>2</v>
      </c>
      <c r="O21" s="123"/>
      <c r="P21" s="123"/>
      <c r="Q21" s="12"/>
      <c r="R21" s="12"/>
      <c r="S21" s="12"/>
      <c r="T21" s="12"/>
      <c r="U21" s="4">
        <f t="shared" si="0"/>
        <v>3</v>
      </c>
      <c r="V21" s="4">
        <f t="shared" si="1"/>
        <v>3</v>
      </c>
      <c r="W21" s="17">
        <f t="shared" si="2"/>
        <v>50</v>
      </c>
      <c r="X21" s="13">
        <f t="shared" si="3"/>
        <v>6</v>
      </c>
    </row>
    <row r="22" spans="1:24" ht="15.75" customHeight="1" x14ac:dyDescent="0.2">
      <c r="A22" s="33">
        <v>16</v>
      </c>
      <c r="B22" s="18" t="s">
        <v>74</v>
      </c>
      <c r="C22" s="88"/>
      <c r="D22" s="12">
        <v>1</v>
      </c>
      <c r="E22" s="88"/>
      <c r="F22" s="88"/>
      <c r="G22" s="12">
        <v>0</v>
      </c>
      <c r="H22" s="88"/>
      <c r="I22" s="12">
        <v>0</v>
      </c>
      <c r="J22" s="88"/>
      <c r="K22" s="88"/>
      <c r="L22" s="88"/>
      <c r="M22" s="88"/>
      <c r="N22" s="88"/>
      <c r="O22" s="88"/>
      <c r="P22" s="88"/>
      <c r="Q22" s="12"/>
      <c r="R22" s="34"/>
      <c r="S22" s="12"/>
      <c r="T22" s="12"/>
      <c r="U22" s="19">
        <f t="shared" si="0"/>
        <v>3</v>
      </c>
      <c r="V22" s="19">
        <f t="shared" si="1"/>
        <v>1</v>
      </c>
      <c r="W22" s="20">
        <f t="shared" si="2"/>
        <v>16.666666666666664</v>
      </c>
      <c r="X22" s="37">
        <f t="shared" si="3"/>
        <v>6</v>
      </c>
    </row>
    <row r="23" spans="1:24" ht="15.75" customHeight="1" x14ac:dyDescent="0.2">
      <c r="A23" s="33">
        <v>17</v>
      </c>
      <c r="B23" s="18" t="s">
        <v>63</v>
      </c>
      <c r="C23" s="88"/>
      <c r="D23" s="12">
        <v>2</v>
      </c>
      <c r="E23" s="88"/>
      <c r="F23" s="88"/>
      <c r="G23" s="12">
        <v>2</v>
      </c>
      <c r="H23" s="88"/>
      <c r="I23" s="12">
        <v>1</v>
      </c>
      <c r="J23" s="12">
        <v>2</v>
      </c>
      <c r="K23" s="88"/>
      <c r="L23" s="88"/>
      <c r="M23" s="12">
        <v>1</v>
      </c>
      <c r="N23" s="12">
        <v>0</v>
      </c>
      <c r="O23" s="88"/>
      <c r="P23" s="12">
        <v>2</v>
      </c>
      <c r="Q23" s="12"/>
      <c r="R23" s="12"/>
      <c r="S23" s="12"/>
      <c r="T23" s="12"/>
      <c r="U23" s="4">
        <f t="shared" si="0"/>
        <v>7</v>
      </c>
      <c r="V23" s="4">
        <f t="shared" si="1"/>
        <v>10</v>
      </c>
      <c r="W23" s="17">
        <f t="shared" si="2"/>
        <v>71.428571428571431</v>
      </c>
      <c r="X23" s="13">
        <f t="shared" si="3"/>
        <v>14</v>
      </c>
    </row>
    <row r="24" spans="1:24" ht="15.75" customHeight="1" x14ac:dyDescent="0.2">
      <c r="A24" s="33">
        <v>18</v>
      </c>
      <c r="B24" s="18" t="s">
        <v>14</v>
      </c>
      <c r="C24" s="12">
        <v>1</v>
      </c>
      <c r="D24" s="12">
        <v>0</v>
      </c>
      <c r="E24" s="88"/>
      <c r="F24" s="88"/>
      <c r="G24" s="88"/>
      <c r="H24" s="88"/>
      <c r="I24" s="88"/>
      <c r="J24" s="88"/>
      <c r="K24" s="88"/>
      <c r="L24" s="12">
        <v>2</v>
      </c>
      <c r="M24" s="12">
        <v>1</v>
      </c>
      <c r="N24" s="12">
        <v>2</v>
      </c>
      <c r="O24" s="34">
        <v>0</v>
      </c>
      <c r="P24" s="88"/>
      <c r="Q24" s="12"/>
      <c r="R24" s="34"/>
      <c r="S24" s="12"/>
      <c r="T24" s="12"/>
      <c r="U24" s="4">
        <f t="shared" si="0"/>
        <v>6</v>
      </c>
      <c r="V24" s="4">
        <f t="shared" si="1"/>
        <v>6</v>
      </c>
      <c r="W24" s="17">
        <f t="shared" si="2"/>
        <v>50</v>
      </c>
      <c r="X24" s="13">
        <f t="shared" si="3"/>
        <v>12</v>
      </c>
    </row>
    <row r="25" spans="1:24" ht="15.75" customHeight="1" x14ac:dyDescent="0.2">
      <c r="A25" s="33">
        <v>19</v>
      </c>
      <c r="B25" s="18" t="s">
        <v>55</v>
      </c>
      <c r="C25" s="12">
        <v>0</v>
      </c>
      <c r="D25" s="88"/>
      <c r="E25" s="12">
        <v>2</v>
      </c>
      <c r="F25" s="12">
        <v>1</v>
      </c>
      <c r="G25" s="12">
        <v>0</v>
      </c>
      <c r="H25" s="12">
        <v>2</v>
      </c>
      <c r="I25" s="12">
        <v>0</v>
      </c>
      <c r="J25" s="88"/>
      <c r="K25" s="88"/>
      <c r="L25" s="12">
        <v>2</v>
      </c>
      <c r="M25" s="12">
        <v>2</v>
      </c>
      <c r="N25" s="12">
        <v>2</v>
      </c>
      <c r="O25" s="12">
        <v>0</v>
      </c>
      <c r="P25" s="34">
        <v>2</v>
      </c>
      <c r="Q25" s="34"/>
      <c r="R25" s="12"/>
      <c r="S25" s="34"/>
      <c r="T25" s="12"/>
      <c r="U25" s="19">
        <f t="shared" si="0"/>
        <v>11</v>
      </c>
      <c r="V25" s="19">
        <f t="shared" si="1"/>
        <v>13</v>
      </c>
      <c r="W25" s="20">
        <f t="shared" si="2"/>
        <v>59.090909090909093</v>
      </c>
      <c r="X25" s="37">
        <f t="shared" si="3"/>
        <v>22</v>
      </c>
    </row>
    <row r="26" spans="1:24" ht="15.75" customHeight="1" x14ac:dyDescent="0.2">
      <c r="A26" s="33">
        <v>20</v>
      </c>
      <c r="B26" s="18" t="s">
        <v>75</v>
      </c>
      <c r="C26" s="88"/>
      <c r="D26" s="88"/>
      <c r="E26" s="12">
        <v>2</v>
      </c>
      <c r="F26" s="12">
        <v>1</v>
      </c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12"/>
      <c r="R26" s="34"/>
      <c r="S26" s="12"/>
      <c r="T26" s="12"/>
      <c r="U26" s="19">
        <f t="shared" si="0"/>
        <v>2</v>
      </c>
      <c r="V26" s="19">
        <f t="shared" si="1"/>
        <v>3</v>
      </c>
      <c r="W26" s="20">
        <f t="shared" si="2"/>
        <v>75</v>
      </c>
      <c r="X26" s="37">
        <f t="shared" si="3"/>
        <v>4</v>
      </c>
    </row>
    <row r="27" spans="1:24" ht="15.75" customHeight="1" x14ac:dyDescent="0.2">
      <c r="A27" s="33">
        <v>21</v>
      </c>
      <c r="B27" s="18" t="s">
        <v>13</v>
      </c>
      <c r="C27" s="88"/>
      <c r="D27" s="88"/>
      <c r="E27" s="12">
        <v>2</v>
      </c>
      <c r="F27" s="88"/>
      <c r="G27" s="12">
        <v>0</v>
      </c>
      <c r="H27" s="88"/>
      <c r="I27" s="12">
        <v>2</v>
      </c>
      <c r="J27" s="12">
        <v>1</v>
      </c>
      <c r="K27" s="12">
        <v>2</v>
      </c>
      <c r="L27" s="12">
        <v>2</v>
      </c>
      <c r="M27" s="12">
        <v>2</v>
      </c>
      <c r="N27" s="88"/>
      <c r="O27" s="12">
        <v>2</v>
      </c>
      <c r="P27" s="12">
        <v>2</v>
      </c>
      <c r="Q27" s="12"/>
      <c r="R27" s="12"/>
      <c r="S27" s="12"/>
      <c r="T27" s="12"/>
      <c r="U27" s="4">
        <f t="shared" si="0"/>
        <v>9</v>
      </c>
      <c r="V27" s="4">
        <f t="shared" si="1"/>
        <v>15</v>
      </c>
      <c r="W27" s="17">
        <f t="shared" si="2"/>
        <v>83.333333333333343</v>
      </c>
      <c r="X27" s="13">
        <f t="shared" si="3"/>
        <v>18</v>
      </c>
    </row>
    <row r="28" spans="1:24" ht="15.75" customHeight="1" x14ac:dyDescent="0.2">
      <c r="A28" s="33">
        <v>22</v>
      </c>
      <c r="B28" s="18" t="s">
        <v>78</v>
      </c>
      <c r="C28" s="88"/>
      <c r="D28" s="88"/>
      <c r="E28" s="12">
        <v>0</v>
      </c>
      <c r="F28" s="88"/>
      <c r="G28" s="88"/>
      <c r="H28" s="88"/>
      <c r="I28" s="88"/>
      <c r="J28" s="88"/>
      <c r="K28" s="88"/>
      <c r="L28" s="88"/>
      <c r="M28" s="88"/>
      <c r="N28" s="88"/>
      <c r="O28" s="123"/>
      <c r="P28" s="88"/>
      <c r="Q28" s="34"/>
      <c r="R28" s="12"/>
      <c r="S28" s="12"/>
      <c r="T28" s="12"/>
      <c r="U28" s="4">
        <f t="shared" si="0"/>
        <v>1</v>
      </c>
      <c r="V28" s="4">
        <f t="shared" si="1"/>
        <v>0</v>
      </c>
      <c r="W28" s="17">
        <f t="shared" si="2"/>
        <v>0</v>
      </c>
      <c r="X28" s="13">
        <f t="shared" si="3"/>
        <v>2</v>
      </c>
    </row>
    <row r="29" spans="1:24" ht="15.75" customHeight="1" x14ac:dyDescent="0.2">
      <c r="A29" s="33">
        <v>23</v>
      </c>
      <c r="B29" s="18" t="s">
        <v>79</v>
      </c>
      <c r="C29" s="88"/>
      <c r="D29" s="88"/>
      <c r="E29" s="12">
        <v>0</v>
      </c>
      <c r="F29" s="88"/>
      <c r="G29" s="88"/>
      <c r="H29" s="12">
        <v>2</v>
      </c>
      <c r="I29" s="12">
        <v>2</v>
      </c>
      <c r="J29" s="88"/>
      <c r="K29" s="88"/>
      <c r="L29" s="88"/>
      <c r="M29" s="88"/>
      <c r="N29" s="88"/>
      <c r="O29" s="123"/>
      <c r="P29" s="34">
        <v>2</v>
      </c>
      <c r="Q29" s="34"/>
      <c r="R29" s="12"/>
      <c r="S29" s="34"/>
      <c r="T29" s="12"/>
      <c r="U29" s="4">
        <f t="shared" si="0"/>
        <v>4</v>
      </c>
      <c r="V29" s="4">
        <f t="shared" si="1"/>
        <v>6</v>
      </c>
      <c r="W29" s="17">
        <f t="shared" si="2"/>
        <v>75</v>
      </c>
      <c r="X29" s="13">
        <f t="shared" si="3"/>
        <v>8</v>
      </c>
    </row>
    <row r="30" spans="1:24" ht="15.75" customHeight="1" x14ac:dyDescent="0.2">
      <c r="A30" s="33">
        <v>24</v>
      </c>
      <c r="B30" s="18" t="s">
        <v>80</v>
      </c>
      <c r="C30" s="88"/>
      <c r="D30" s="88"/>
      <c r="E30" s="12">
        <v>2</v>
      </c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12"/>
      <c r="R30" s="12"/>
      <c r="S30" s="12"/>
      <c r="T30" s="12"/>
      <c r="U30" s="4">
        <f t="shared" si="0"/>
        <v>1</v>
      </c>
      <c r="V30" s="4">
        <f t="shared" si="1"/>
        <v>2</v>
      </c>
      <c r="W30" s="17">
        <f t="shared" si="2"/>
        <v>100</v>
      </c>
      <c r="X30" s="13">
        <f t="shared" si="3"/>
        <v>2</v>
      </c>
    </row>
    <row r="31" spans="1:24" ht="15.75" customHeight="1" x14ac:dyDescent="0.2">
      <c r="A31" s="33">
        <v>25</v>
      </c>
      <c r="B31" s="35" t="s">
        <v>82</v>
      </c>
      <c r="C31" s="88"/>
      <c r="D31" s="88"/>
      <c r="E31" s="12">
        <v>2</v>
      </c>
      <c r="F31" s="12">
        <v>0</v>
      </c>
      <c r="G31" s="88"/>
      <c r="H31" s="12">
        <v>2</v>
      </c>
      <c r="I31" s="12">
        <v>0</v>
      </c>
      <c r="J31" s="12">
        <v>0</v>
      </c>
      <c r="K31" s="12">
        <v>0</v>
      </c>
      <c r="L31" s="12">
        <v>2</v>
      </c>
      <c r="M31" s="12">
        <v>1</v>
      </c>
      <c r="N31" s="12">
        <v>0</v>
      </c>
      <c r="O31" s="34">
        <v>0</v>
      </c>
      <c r="P31" s="123"/>
      <c r="Q31" s="34"/>
      <c r="R31" s="12"/>
      <c r="S31" s="12"/>
      <c r="T31" s="12"/>
      <c r="U31" s="4">
        <f t="shared" si="0"/>
        <v>10</v>
      </c>
      <c r="V31" s="4">
        <f t="shared" si="1"/>
        <v>7</v>
      </c>
      <c r="W31" s="17">
        <f t="shared" si="2"/>
        <v>35</v>
      </c>
      <c r="X31" s="13">
        <f t="shared" si="3"/>
        <v>20</v>
      </c>
    </row>
    <row r="32" spans="1:24" ht="15.75" customHeight="1" x14ac:dyDescent="0.2">
      <c r="A32" s="33">
        <v>26</v>
      </c>
      <c r="B32" s="18" t="s">
        <v>83</v>
      </c>
      <c r="C32" s="88"/>
      <c r="D32" s="88"/>
      <c r="E32" s="88"/>
      <c r="F32" s="12">
        <v>0</v>
      </c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12"/>
      <c r="R32" s="12"/>
      <c r="S32" s="12"/>
      <c r="T32" s="12"/>
      <c r="U32" s="4">
        <f t="shared" si="0"/>
        <v>1</v>
      </c>
      <c r="V32" s="4">
        <f t="shared" si="1"/>
        <v>0</v>
      </c>
      <c r="W32" s="17">
        <f t="shared" si="2"/>
        <v>0</v>
      </c>
      <c r="X32" s="13">
        <f t="shared" si="3"/>
        <v>2</v>
      </c>
    </row>
    <row r="33" spans="1:24" ht="15.75" customHeight="1" x14ac:dyDescent="0.2">
      <c r="A33" s="33">
        <v>27</v>
      </c>
      <c r="B33" s="18" t="s">
        <v>18</v>
      </c>
      <c r="C33" s="88"/>
      <c r="D33" s="88"/>
      <c r="E33" s="88"/>
      <c r="F33" s="12">
        <v>2</v>
      </c>
      <c r="G33" s="88"/>
      <c r="H33" s="88"/>
      <c r="I33" s="88"/>
      <c r="J33" s="88"/>
      <c r="K33" s="12">
        <v>0</v>
      </c>
      <c r="L33" s="12">
        <v>2</v>
      </c>
      <c r="M33" s="88"/>
      <c r="N33" s="88"/>
      <c r="O33" s="12">
        <v>2</v>
      </c>
      <c r="P33" s="88"/>
      <c r="Q33" s="12"/>
      <c r="R33" s="12"/>
      <c r="S33" s="12"/>
      <c r="T33" s="12"/>
      <c r="U33" s="4">
        <f t="shared" si="0"/>
        <v>4</v>
      </c>
      <c r="V33" s="4">
        <f t="shared" si="1"/>
        <v>6</v>
      </c>
      <c r="W33" s="17">
        <f t="shared" si="2"/>
        <v>75</v>
      </c>
      <c r="X33" s="13">
        <f t="shared" si="3"/>
        <v>8</v>
      </c>
    </row>
    <row r="34" spans="1:24" ht="15.75" customHeight="1" x14ac:dyDescent="0.2">
      <c r="A34" s="33">
        <v>28</v>
      </c>
      <c r="B34" s="18" t="s">
        <v>61</v>
      </c>
      <c r="C34" s="88"/>
      <c r="D34" s="88"/>
      <c r="E34" s="88"/>
      <c r="F34" s="12">
        <v>0</v>
      </c>
      <c r="G34" s="88"/>
      <c r="H34" s="12">
        <v>2</v>
      </c>
      <c r="I34" s="88"/>
      <c r="J34" s="88"/>
      <c r="K34" s="12">
        <v>2</v>
      </c>
      <c r="L34" s="12">
        <v>0</v>
      </c>
      <c r="M34" s="88"/>
      <c r="N34" s="88"/>
      <c r="O34" s="34">
        <v>0</v>
      </c>
      <c r="P34" s="88"/>
      <c r="Q34" s="12"/>
      <c r="R34" s="34"/>
      <c r="S34" s="34"/>
      <c r="T34" s="12"/>
      <c r="U34" s="4">
        <f t="shared" si="0"/>
        <v>5</v>
      </c>
      <c r="V34" s="19">
        <f t="shared" si="1"/>
        <v>4</v>
      </c>
      <c r="W34" s="20">
        <f t="shared" si="2"/>
        <v>40</v>
      </c>
      <c r="X34" s="37">
        <f t="shared" si="3"/>
        <v>10</v>
      </c>
    </row>
    <row r="35" spans="1:24" ht="15.75" customHeight="1" x14ac:dyDescent="0.2">
      <c r="A35" s="33">
        <v>29</v>
      </c>
      <c r="B35" s="35" t="s">
        <v>70</v>
      </c>
      <c r="C35" s="88"/>
      <c r="D35" s="88"/>
      <c r="E35" s="88"/>
      <c r="F35" s="12">
        <v>0</v>
      </c>
      <c r="G35" s="12">
        <v>2</v>
      </c>
      <c r="H35" s="12">
        <v>0</v>
      </c>
      <c r="I35" s="12">
        <v>0</v>
      </c>
      <c r="J35" s="12">
        <v>0</v>
      </c>
      <c r="K35" s="88"/>
      <c r="L35" s="12">
        <v>0</v>
      </c>
      <c r="M35" s="12">
        <v>0</v>
      </c>
      <c r="N35" s="12">
        <v>2</v>
      </c>
      <c r="O35" s="12">
        <v>2</v>
      </c>
      <c r="P35" s="123"/>
      <c r="Q35" s="12"/>
      <c r="R35" s="12"/>
      <c r="S35" s="12"/>
      <c r="T35" s="12"/>
      <c r="U35" s="4">
        <f t="shared" si="0"/>
        <v>9</v>
      </c>
      <c r="V35" s="4">
        <f t="shared" si="1"/>
        <v>6</v>
      </c>
      <c r="W35" s="17">
        <f t="shared" si="2"/>
        <v>33.333333333333329</v>
      </c>
      <c r="X35" s="13">
        <f t="shared" si="3"/>
        <v>18</v>
      </c>
    </row>
    <row r="36" spans="1:24" ht="15.75" customHeight="1" x14ac:dyDescent="0.2">
      <c r="A36" s="33">
        <v>30</v>
      </c>
      <c r="B36" s="35" t="s">
        <v>88</v>
      </c>
      <c r="C36" s="88"/>
      <c r="D36" s="88"/>
      <c r="E36" s="88"/>
      <c r="F36" s="12">
        <v>0</v>
      </c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12"/>
      <c r="R36" s="12"/>
      <c r="S36" s="12"/>
      <c r="T36" s="12"/>
      <c r="U36" s="4">
        <f t="shared" si="0"/>
        <v>1</v>
      </c>
      <c r="V36" s="4">
        <f t="shared" si="1"/>
        <v>0</v>
      </c>
      <c r="W36" s="17">
        <f t="shared" si="2"/>
        <v>0</v>
      </c>
      <c r="X36" s="13">
        <f t="shared" si="3"/>
        <v>2</v>
      </c>
    </row>
    <row r="37" spans="1:24" ht="15.75" customHeight="1" x14ac:dyDescent="0.2">
      <c r="A37" s="33">
        <v>31</v>
      </c>
      <c r="B37" s="35" t="s">
        <v>89</v>
      </c>
      <c r="C37" s="88"/>
      <c r="D37" s="88"/>
      <c r="E37" s="88"/>
      <c r="F37" s="12">
        <v>2</v>
      </c>
      <c r="G37" s="88"/>
      <c r="H37" s="88"/>
      <c r="I37" s="88"/>
      <c r="J37" s="88"/>
      <c r="K37" s="12">
        <v>0</v>
      </c>
      <c r="L37" s="88"/>
      <c r="M37" s="88"/>
      <c r="N37" s="88"/>
      <c r="O37" s="88"/>
      <c r="P37" s="88"/>
      <c r="Q37" s="12"/>
      <c r="R37" s="12"/>
      <c r="S37" s="12"/>
      <c r="T37" s="12"/>
      <c r="U37" s="19">
        <f t="shared" si="0"/>
        <v>2</v>
      </c>
      <c r="V37" s="19">
        <f t="shared" si="1"/>
        <v>2</v>
      </c>
      <c r="W37" s="20">
        <f t="shared" si="2"/>
        <v>50</v>
      </c>
      <c r="X37" s="37">
        <f t="shared" si="3"/>
        <v>4</v>
      </c>
    </row>
    <row r="38" spans="1:24" ht="15.75" customHeight="1" x14ac:dyDescent="0.2">
      <c r="A38" s="33">
        <v>32</v>
      </c>
      <c r="B38" s="18" t="s">
        <v>91</v>
      </c>
      <c r="C38" s="88"/>
      <c r="D38" s="88"/>
      <c r="E38" s="88"/>
      <c r="F38" s="88"/>
      <c r="G38" s="12">
        <v>2</v>
      </c>
      <c r="H38" s="88"/>
      <c r="I38" s="88"/>
      <c r="J38" s="12">
        <v>0</v>
      </c>
      <c r="K38" s="12">
        <v>2</v>
      </c>
      <c r="L38" s="88"/>
      <c r="M38" s="88"/>
      <c r="N38" s="88"/>
      <c r="O38" s="88"/>
      <c r="P38" s="88"/>
      <c r="Q38" s="12"/>
      <c r="R38" s="12"/>
      <c r="S38" s="34"/>
      <c r="T38" s="12"/>
      <c r="U38" s="4">
        <f t="shared" si="0"/>
        <v>3</v>
      </c>
      <c r="V38" s="4">
        <f t="shared" si="1"/>
        <v>4</v>
      </c>
      <c r="W38" s="17">
        <f t="shared" si="2"/>
        <v>66.666666666666657</v>
      </c>
      <c r="X38" s="13">
        <f t="shared" si="3"/>
        <v>6</v>
      </c>
    </row>
    <row r="39" spans="1:24" ht="15.75" customHeight="1" x14ac:dyDescent="0.2">
      <c r="A39" s="33">
        <v>33</v>
      </c>
      <c r="B39" s="18" t="s">
        <v>15</v>
      </c>
      <c r="C39" s="88"/>
      <c r="D39" s="88"/>
      <c r="E39" s="88"/>
      <c r="F39" s="88"/>
      <c r="G39" s="12">
        <v>2</v>
      </c>
      <c r="H39" s="88"/>
      <c r="I39" s="88"/>
      <c r="J39" s="88"/>
      <c r="K39" s="88"/>
      <c r="L39" s="88"/>
      <c r="M39" s="88"/>
      <c r="N39" s="88"/>
      <c r="O39" s="88"/>
      <c r="P39" s="88"/>
      <c r="Q39" s="12"/>
      <c r="R39" s="12"/>
      <c r="S39" s="12"/>
      <c r="T39" s="12"/>
      <c r="U39" s="4">
        <f t="shared" si="0"/>
        <v>1</v>
      </c>
      <c r="V39" s="4">
        <f t="shared" si="1"/>
        <v>2</v>
      </c>
      <c r="W39" s="17">
        <f t="shared" si="2"/>
        <v>100</v>
      </c>
      <c r="X39" s="13">
        <f t="shared" si="3"/>
        <v>2</v>
      </c>
    </row>
    <row r="40" spans="1:24" ht="15.75" customHeight="1" x14ac:dyDescent="0.2">
      <c r="A40" s="33">
        <v>34</v>
      </c>
      <c r="B40" s="18" t="s">
        <v>43</v>
      </c>
      <c r="C40" s="88"/>
      <c r="D40" s="88"/>
      <c r="E40" s="88"/>
      <c r="F40" s="88"/>
      <c r="G40" s="88"/>
      <c r="H40" s="12">
        <v>0</v>
      </c>
      <c r="I40" s="88"/>
      <c r="J40" s="88"/>
      <c r="K40" s="88"/>
      <c r="L40" s="88"/>
      <c r="M40" s="88"/>
      <c r="N40" s="88"/>
      <c r="O40" s="88"/>
      <c r="P40" s="88"/>
      <c r="Q40" s="12"/>
      <c r="R40" s="12"/>
      <c r="S40" s="12"/>
      <c r="T40" s="12"/>
      <c r="U40" s="4">
        <f t="shared" ref="U40:U49" si="4">COUNTIF(C40:T40,"&gt;-1")</f>
        <v>1</v>
      </c>
      <c r="V40" s="4">
        <f t="shared" ref="V40:V49" si="5">SUM(C40:T40)</f>
        <v>0</v>
      </c>
      <c r="W40" s="17">
        <f t="shared" ref="W40:W49" si="6">AVERAGE(C40:T40)/2*100</f>
        <v>0</v>
      </c>
      <c r="X40" s="13">
        <f t="shared" ref="X40:X49" si="7">U40*2</f>
        <v>2</v>
      </c>
    </row>
    <row r="41" spans="1:24" ht="15.75" customHeight="1" x14ac:dyDescent="0.2">
      <c r="A41" s="33">
        <v>35</v>
      </c>
      <c r="B41" s="18" t="s">
        <v>96</v>
      </c>
      <c r="C41" s="88"/>
      <c r="D41" s="88"/>
      <c r="E41" s="88"/>
      <c r="F41" s="88"/>
      <c r="G41" s="88"/>
      <c r="H41" s="12">
        <v>0</v>
      </c>
      <c r="I41" s="88"/>
      <c r="J41" s="88"/>
      <c r="K41" s="88"/>
      <c r="L41" s="88"/>
      <c r="M41" s="88"/>
      <c r="N41" s="88"/>
      <c r="O41" s="88"/>
      <c r="P41" s="12">
        <v>0</v>
      </c>
      <c r="Q41" s="12"/>
      <c r="R41" s="12"/>
      <c r="S41" s="12"/>
      <c r="T41" s="12"/>
      <c r="U41" s="4">
        <f t="shared" si="4"/>
        <v>2</v>
      </c>
      <c r="V41" s="4">
        <f t="shared" si="5"/>
        <v>0</v>
      </c>
      <c r="W41" s="17">
        <f t="shared" si="6"/>
        <v>0</v>
      </c>
      <c r="X41" s="13">
        <f t="shared" si="7"/>
        <v>4</v>
      </c>
    </row>
    <row r="42" spans="1:24" ht="15.75" customHeight="1" x14ac:dyDescent="0.2">
      <c r="A42" s="33">
        <v>36</v>
      </c>
      <c r="B42" s="18" t="s">
        <v>97</v>
      </c>
      <c r="C42" s="88"/>
      <c r="D42" s="88"/>
      <c r="E42" s="88"/>
      <c r="F42" s="88"/>
      <c r="G42" s="88"/>
      <c r="H42" s="12">
        <v>0</v>
      </c>
      <c r="I42" s="12">
        <v>2</v>
      </c>
      <c r="J42" s="12">
        <v>2</v>
      </c>
      <c r="K42" s="12">
        <v>0</v>
      </c>
      <c r="L42" s="12">
        <v>2</v>
      </c>
      <c r="M42" s="12">
        <v>0</v>
      </c>
      <c r="N42" s="12">
        <v>0</v>
      </c>
      <c r="O42" s="88"/>
      <c r="P42" s="88"/>
      <c r="Q42" s="12"/>
      <c r="R42" s="12"/>
      <c r="S42" s="12"/>
      <c r="T42" s="12"/>
      <c r="U42" s="4">
        <f t="shared" si="4"/>
        <v>7</v>
      </c>
      <c r="V42" s="4">
        <f t="shared" si="5"/>
        <v>6</v>
      </c>
      <c r="W42" s="17">
        <f t="shared" si="6"/>
        <v>42.857142857142854</v>
      </c>
      <c r="X42" s="13">
        <f t="shared" si="7"/>
        <v>14</v>
      </c>
    </row>
    <row r="43" spans="1:24" ht="15.75" customHeight="1" x14ac:dyDescent="0.2">
      <c r="A43" s="33">
        <v>37</v>
      </c>
      <c r="B43" s="18" t="s">
        <v>102</v>
      </c>
      <c r="C43" s="88"/>
      <c r="D43" s="88"/>
      <c r="E43" s="88"/>
      <c r="F43" s="88"/>
      <c r="G43" s="88"/>
      <c r="H43" s="88"/>
      <c r="I43" s="12">
        <v>2</v>
      </c>
      <c r="J43" s="12">
        <v>0</v>
      </c>
      <c r="K43" s="12">
        <v>2</v>
      </c>
      <c r="L43" s="12">
        <v>0</v>
      </c>
      <c r="M43" s="12">
        <v>0</v>
      </c>
      <c r="N43" s="88"/>
      <c r="O43" s="88"/>
      <c r="P43" s="12">
        <v>0</v>
      </c>
      <c r="Q43" s="12"/>
      <c r="R43" s="12"/>
      <c r="S43" s="12"/>
      <c r="T43" s="12"/>
      <c r="U43" s="4">
        <f t="shared" si="4"/>
        <v>6</v>
      </c>
      <c r="V43" s="4">
        <f t="shared" si="5"/>
        <v>4</v>
      </c>
      <c r="W43" s="17">
        <f t="shared" si="6"/>
        <v>33.333333333333329</v>
      </c>
      <c r="X43" s="13">
        <f t="shared" si="7"/>
        <v>12</v>
      </c>
    </row>
    <row r="44" spans="1:24" ht="15.75" customHeight="1" x14ac:dyDescent="0.2">
      <c r="A44" s="33">
        <v>38</v>
      </c>
      <c r="B44" s="18" t="s">
        <v>101</v>
      </c>
      <c r="C44" s="88"/>
      <c r="D44" s="88"/>
      <c r="E44" s="88"/>
      <c r="F44" s="88"/>
      <c r="G44" s="88"/>
      <c r="H44" s="88"/>
      <c r="I44" s="88"/>
      <c r="J44" s="12">
        <v>0</v>
      </c>
      <c r="K44" s="88"/>
      <c r="L44" s="88"/>
      <c r="M44" s="88"/>
      <c r="N44" s="88"/>
      <c r="O44" s="88"/>
      <c r="P44" s="88"/>
      <c r="Q44" s="12"/>
      <c r="R44" s="12"/>
      <c r="S44" s="12"/>
      <c r="T44" s="12"/>
      <c r="U44" s="4">
        <f t="shared" si="4"/>
        <v>1</v>
      </c>
      <c r="V44" s="4">
        <f t="shared" si="5"/>
        <v>0</v>
      </c>
      <c r="W44" s="17">
        <f t="shared" si="6"/>
        <v>0</v>
      </c>
      <c r="X44" s="13">
        <f t="shared" si="7"/>
        <v>2</v>
      </c>
    </row>
    <row r="45" spans="1:24" ht="15.75" customHeight="1" x14ac:dyDescent="0.2">
      <c r="A45" s="33">
        <v>39</v>
      </c>
      <c r="B45" s="18" t="s">
        <v>81</v>
      </c>
      <c r="C45" s="88"/>
      <c r="D45" s="88"/>
      <c r="E45" s="88"/>
      <c r="F45" s="88"/>
      <c r="G45" s="88"/>
      <c r="H45" s="88"/>
      <c r="I45" s="88"/>
      <c r="J45" s="12">
        <v>0</v>
      </c>
      <c r="K45" s="88"/>
      <c r="L45" s="88"/>
      <c r="M45" s="88"/>
      <c r="N45" s="88"/>
      <c r="O45" s="88"/>
      <c r="P45" s="88"/>
      <c r="Q45" s="12"/>
      <c r="R45" s="12"/>
      <c r="S45" s="12"/>
      <c r="T45" s="12"/>
      <c r="U45" s="4">
        <f t="shared" si="4"/>
        <v>1</v>
      </c>
      <c r="V45" s="4">
        <f t="shared" si="5"/>
        <v>0</v>
      </c>
      <c r="W45" s="17">
        <f t="shared" si="6"/>
        <v>0</v>
      </c>
      <c r="X45" s="13">
        <f t="shared" si="7"/>
        <v>2</v>
      </c>
    </row>
    <row r="46" spans="1:24" ht="15.75" customHeight="1" x14ac:dyDescent="0.2">
      <c r="A46" s="33">
        <v>40</v>
      </c>
      <c r="B46" s="18" t="s">
        <v>86</v>
      </c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12">
        <v>2</v>
      </c>
      <c r="N46" s="88"/>
      <c r="O46" s="12">
        <v>2</v>
      </c>
      <c r="P46" s="88"/>
      <c r="Q46" s="12"/>
      <c r="R46" s="12"/>
      <c r="S46" s="12"/>
      <c r="T46" s="12"/>
      <c r="U46" s="4">
        <f>COUNTIF(C46:T46,"&gt;-1")</f>
        <v>2</v>
      </c>
      <c r="V46" s="4">
        <f>SUM(C46:T46)</f>
        <v>4</v>
      </c>
      <c r="W46" s="17">
        <f>AVERAGE(C46:T46)/2*100</f>
        <v>100</v>
      </c>
      <c r="X46" s="13">
        <f>U46*2</f>
        <v>4</v>
      </c>
    </row>
    <row r="47" spans="1:24" ht="15.75" customHeight="1" x14ac:dyDescent="0.2">
      <c r="A47" s="33">
        <v>41</v>
      </c>
      <c r="B47" s="18" t="s">
        <v>40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12">
        <v>0</v>
      </c>
      <c r="N47" s="12">
        <v>1</v>
      </c>
      <c r="O47" s="88"/>
      <c r="P47" s="88"/>
      <c r="Q47" s="12"/>
      <c r="R47" s="12"/>
      <c r="S47" s="12"/>
      <c r="T47" s="12"/>
      <c r="U47" s="4">
        <f>COUNTIF(C47:T47,"&gt;-1")</f>
        <v>2</v>
      </c>
      <c r="V47" s="4">
        <f>SUM(C47:T47)</f>
        <v>1</v>
      </c>
      <c r="W47" s="17">
        <f>AVERAGE(C47:T47)/2*100</f>
        <v>25</v>
      </c>
      <c r="X47" s="13">
        <f>U47*2</f>
        <v>4</v>
      </c>
    </row>
    <row r="48" spans="1:24" ht="15.75" customHeight="1" x14ac:dyDescent="0.2">
      <c r="A48" s="33">
        <v>42</v>
      </c>
      <c r="B48" s="18" t="s">
        <v>85</v>
      </c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12">
        <v>0</v>
      </c>
      <c r="Q48" s="12"/>
      <c r="R48" s="12"/>
      <c r="S48" s="12"/>
      <c r="T48" s="12"/>
      <c r="U48" s="4">
        <f>COUNTIF(C48:T48,"&gt;-1")</f>
        <v>1</v>
      </c>
      <c r="V48" s="4">
        <f>SUM(C48:T48)</f>
        <v>0</v>
      </c>
      <c r="W48" s="17">
        <f>AVERAGE(C48:T48)/2*100</f>
        <v>0</v>
      </c>
      <c r="X48" s="13">
        <f>U48*2</f>
        <v>2</v>
      </c>
    </row>
    <row r="49" spans="1:24" ht="15.75" customHeight="1" x14ac:dyDescent="0.2">
      <c r="A49" s="33">
        <v>43</v>
      </c>
      <c r="B49" s="18" t="s">
        <v>98</v>
      </c>
      <c r="C49" s="88"/>
      <c r="D49" s="88"/>
      <c r="E49" s="88"/>
      <c r="F49" s="88"/>
      <c r="G49" s="88"/>
      <c r="H49" s="12">
        <v>0</v>
      </c>
      <c r="I49" s="88"/>
      <c r="J49" s="88"/>
      <c r="K49" s="88"/>
      <c r="L49" s="12">
        <v>0</v>
      </c>
      <c r="M49" s="88"/>
      <c r="N49" s="88"/>
      <c r="O49" s="12">
        <v>2</v>
      </c>
      <c r="P49" s="88"/>
      <c r="Q49" s="12"/>
      <c r="R49" s="12"/>
      <c r="S49" s="12"/>
      <c r="T49" s="12"/>
      <c r="U49" s="4">
        <f t="shared" si="4"/>
        <v>3</v>
      </c>
      <c r="V49" s="4">
        <f t="shared" si="5"/>
        <v>2</v>
      </c>
      <c r="W49" s="17">
        <f t="shared" si="6"/>
        <v>33.333333333333329</v>
      </c>
      <c r="X49" s="13">
        <f t="shared" si="7"/>
        <v>6</v>
      </c>
    </row>
    <row r="50" spans="1:24" ht="15.75" customHeight="1" x14ac:dyDescent="0.2">
      <c r="A50" s="33">
        <v>44</v>
      </c>
      <c r="B50" s="18" t="s">
        <v>92</v>
      </c>
      <c r="C50" s="88"/>
      <c r="D50" s="88"/>
      <c r="E50" s="88"/>
      <c r="F50" s="88"/>
      <c r="G50" s="12">
        <v>0</v>
      </c>
      <c r="H50" s="88"/>
      <c r="I50" s="88"/>
      <c r="J50" s="88"/>
      <c r="K50" s="88"/>
      <c r="L50" s="88"/>
      <c r="M50" s="88"/>
      <c r="N50" s="88"/>
      <c r="O50" s="88"/>
      <c r="P50" s="88"/>
      <c r="Q50" s="12"/>
      <c r="R50" s="12"/>
      <c r="S50" s="12"/>
      <c r="T50" s="12"/>
      <c r="U50" s="4">
        <f t="shared" si="0"/>
        <v>1</v>
      </c>
      <c r="V50" s="4">
        <f t="shared" si="1"/>
        <v>0</v>
      </c>
      <c r="W50" s="17">
        <f t="shared" si="2"/>
        <v>0</v>
      </c>
      <c r="X50" s="13">
        <f t="shared" si="3"/>
        <v>2</v>
      </c>
    </row>
    <row r="51" spans="1:24" ht="15.75" hidden="1" customHeight="1" x14ac:dyDescent="0.2">
      <c r="A51" s="33">
        <v>35</v>
      </c>
      <c r="B51" s="18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4">
        <f t="shared" si="0"/>
        <v>0</v>
      </c>
      <c r="V51" s="4">
        <f t="shared" si="1"/>
        <v>0</v>
      </c>
      <c r="W51" s="17" t="e">
        <f t="shared" si="2"/>
        <v>#DIV/0!</v>
      </c>
      <c r="X51" s="13">
        <f t="shared" si="3"/>
        <v>0</v>
      </c>
    </row>
    <row r="52" spans="1:24" ht="15.75" hidden="1" customHeight="1" x14ac:dyDescent="0.2">
      <c r="A52" s="33">
        <v>36</v>
      </c>
      <c r="B52" s="35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9">
        <f t="shared" si="0"/>
        <v>0</v>
      </c>
      <c r="V52" s="19">
        <f t="shared" si="1"/>
        <v>0</v>
      </c>
      <c r="W52" s="20" t="e">
        <f t="shared" si="2"/>
        <v>#DIV/0!</v>
      </c>
      <c r="X52" s="37">
        <f t="shared" si="3"/>
        <v>0</v>
      </c>
    </row>
    <row r="53" spans="1:24" ht="15.75" hidden="1" customHeight="1" x14ac:dyDescent="0.2">
      <c r="A53" s="33">
        <v>37</v>
      </c>
      <c r="B53" s="18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34"/>
      <c r="T53" s="12"/>
      <c r="U53" s="4">
        <f t="shared" si="0"/>
        <v>0</v>
      </c>
      <c r="V53" s="4">
        <f t="shared" si="1"/>
        <v>0</v>
      </c>
      <c r="W53" s="17" t="e">
        <f t="shared" si="2"/>
        <v>#DIV/0!</v>
      </c>
      <c r="X53" s="13">
        <f t="shared" si="3"/>
        <v>0</v>
      </c>
    </row>
    <row r="54" spans="1:24" ht="15.75" hidden="1" customHeight="1" x14ac:dyDescent="0.2">
      <c r="A54" s="33">
        <v>38</v>
      </c>
      <c r="B54" s="18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34"/>
      <c r="T54" s="12"/>
      <c r="U54" s="4">
        <f t="shared" si="0"/>
        <v>0</v>
      </c>
      <c r="V54" s="4">
        <f t="shared" si="1"/>
        <v>0</v>
      </c>
      <c r="W54" s="17" t="e">
        <f t="shared" si="2"/>
        <v>#DIV/0!</v>
      </c>
      <c r="X54" s="13">
        <f t="shared" si="3"/>
        <v>0</v>
      </c>
    </row>
    <row r="55" spans="1:24" ht="15.75" hidden="1" customHeight="1" x14ac:dyDescent="0.2">
      <c r="A55" s="33">
        <v>39</v>
      </c>
      <c r="B55" s="18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34"/>
      <c r="T55" s="12"/>
      <c r="U55" s="4">
        <f t="shared" si="0"/>
        <v>0</v>
      </c>
      <c r="V55" s="4">
        <f t="shared" si="1"/>
        <v>0</v>
      </c>
      <c r="W55" s="17" t="e">
        <f t="shared" si="2"/>
        <v>#DIV/0!</v>
      </c>
      <c r="X55" s="13">
        <f t="shared" si="3"/>
        <v>0</v>
      </c>
    </row>
    <row r="56" spans="1:24" ht="15.75" hidden="1" customHeight="1" x14ac:dyDescent="0.2">
      <c r="A56" s="33">
        <v>40</v>
      </c>
      <c r="B56" s="18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34"/>
      <c r="T56" s="12"/>
      <c r="U56" s="4">
        <f t="shared" si="0"/>
        <v>0</v>
      </c>
      <c r="V56" s="4">
        <f t="shared" si="1"/>
        <v>0</v>
      </c>
      <c r="W56" s="17" t="e">
        <f t="shared" si="2"/>
        <v>#DIV/0!</v>
      </c>
      <c r="X56" s="13">
        <f t="shared" si="3"/>
        <v>0</v>
      </c>
    </row>
    <row r="57" spans="1:24" ht="15.75" hidden="1" customHeight="1" x14ac:dyDescent="0.2">
      <c r="A57" s="33">
        <v>41</v>
      </c>
      <c r="B57" s="18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34"/>
      <c r="T57" s="12"/>
      <c r="U57" s="4">
        <f t="shared" si="0"/>
        <v>0</v>
      </c>
      <c r="V57" s="4">
        <f t="shared" si="1"/>
        <v>0</v>
      </c>
      <c r="W57" s="17" t="e">
        <f t="shared" si="2"/>
        <v>#DIV/0!</v>
      </c>
      <c r="X57" s="13">
        <f t="shared" si="3"/>
        <v>0</v>
      </c>
    </row>
    <row r="58" spans="1:24" ht="15.75" hidden="1" customHeight="1" x14ac:dyDescent="0.2">
      <c r="A58" s="33">
        <v>42</v>
      </c>
      <c r="B58" s="18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34"/>
      <c r="T58" s="12"/>
      <c r="U58" s="4">
        <f t="shared" si="0"/>
        <v>0</v>
      </c>
      <c r="V58" s="4">
        <f t="shared" si="1"/>
        <v>0</v>
      </c>
      <c r="W58" s="17" t="e">
        <f t="shared" si="2"/>
        <v>#DIV/0!</v>
      </c>
      <c r="X58" s="13">
        <f t="shared" si="3"/>
        <v>0</v>
      </c>
    </row>
    <row r="59" spans="1:24" ht="15.75" hidden="1" customHeight="1" x14ac:dyDescent="0.2">
      <c r="A59" s="33">
        <v>43</v>
      </c>
      <c r="B59" s="18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48"/>
      <c r="T59" s="12"/>
      <c r="U59" s="4">
        <f t="shared" si="0"/>
        <v>0</v>
      </c>
      <c r="V59" s="4">
        <f t="shared" si="1"/>
        <v>0</v>
      </c>
      <c r="W59" s="17" t="e">
        <f t="shared" si="2"/>
        <v>#DIV/0!</v>
      </c>
      <c r="X59" s="13">
        <f t="shared" si="3"/>
        <v>0</v>
      </c>
    </row>
    <row r="60" spans="1:24" ht="15.75" hidden="1" customHeight="1" x14ac:dyDescent="0.2">
      <c r="A60" s="33">
        <v>44</v>
      </c>
      <c r="B60" s="18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34"/>
      <c r="T60" s="12"/>
      <c r="U60" s="4">
        <f t="shared" si="0"/>
        <v>0</v>
      </c>
      <c r="V60" s="4">
        <f t="shared" si="1"/>
        <v>0</v>
      </c>
      <c r="W60" s="17" t="e">
        <f t="shared" si="2"/>
        <v>#DIV/0!</v>
      </c>
      <c r="X60" s="13">
        <f t="shared" si="3"/>
        <v>0</v>
      </c>
    </row>
    <row r="61" spans="1:24" ht="15.75" hidden="1" customHeight="1" x14ac:dyDescent="0.2">
      <c r="A61" s="33">
        <v>45</v>
      </c>
      <c r="B61" s="18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34"/>
      <c r="T61" s="12"/>
      <c r="U61" s="4">
        <f t="shared" si="0"/>
        <v>0</v>
      </c>
      <c r="V61" s="4">
        <f t="shared" si="1"/>
        <v>0</v>
      </c>
      <c r="W61" s="17" t="e">
        <f t="shared" si="2"/>
        <v>#DIV/0!</v>
      </c>
      <c r="X61" s="13">
        <f t="shared" si="3"/>
        <v>0</v>
      </c>
    </row>
    <row r="62" spans="1:24" ht="15.75" hidden="1" customHeight="1" x14ac:dyDescent="0.2">
      <c r="A62" s="33">
        <v>46</v>
      </c>
      <c r="B62" s="18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34"/>
      <c r="T62" s="12"/>
      <c r="U62" s="4">
        <f t="shared" si="0"/>
        <v>0</v>
      </c>
      <c r="V62" s="4">
        <f t="shared" si="1"/>
        <v>0</v>
      </c>
      <c r="W62" s="17" t="e">
        <f t="shared" si="2"/>
        <v>#DIV/0!</v>
      </c>
      <c r="X62" s="13">
        <f t="shared" si="3"/>
        <v>0</v>
      </c>
    </row>
    <row r="63" spans="1:24" ht="15.75" hidden="1" customHeight="1" x14ac:dyDescent="0.2">
      <c r="A63" s="33">
        <v>47</v>
      </c>
      <c r="B63" s="18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34"/>
      <c r="T63" s="12"/>
      <c r="U63" s="4">
        <f t="shared" si="0"/>
        <v>0</v>
      </c>
      <c r="V63" s="4">
        <f t="shared" si="1"/>
        <v>0</v>
      </c>
      <c r="W63" s="17" t="e">
        <f t="shared" si="2"/>
        <v>#DIV/0!</v>
      </c>
      <c r="X63" s="13">
        <f t="shared" si="3"/>
        <v>0</v>
      </c>
    </row>
    <row r="64" spans="1:24" ht="15.75" hidden="1" customHeight="1" x14ac:dyDescent="0.2">
      <c r="A64" s="33">
        <v>48</v>
      </c>
      <c r="B64" s="18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34"/>
      <c r="T64" s="12"/>
      <c r="U64" s="4">
        <f t="shared" si="0"/>
        <v>0</v>
      </c>
      <c r="V64" s="4">
        <f t="shared" si="1"/>
        <v>0</v>
      </c>
      <c r="W64" s="17" t="e">
        <f t="shared" si="2"/>
        <v>#DIV/0!</v>
      </c>
      <c r="X64" s="13">
        <f t="shared" si="3"/>
        <v>0</v>
      </c>
    </row>
    <row r="65" spans="1:24" ht="15.75" hidden="1" customHeight="1" x14ac:dyDescent="0.2">
      <c r="A65" s="33">
        <v>49</v>
      </c>
      <c r="B65" s="18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34"/>
      <c r="T65" s="12"/>
      <c r="U65" s="4">
        <f t="shared" si="0"/>
        <v>0</v>
      </c>
      <c r="V65" s="4">
        <f t="shared" si="1"/>
        <v>0</v>
      </c>
      <c r="W65" s="17" t="e">
        <f t="shared" si="2"/>
        <v>#DIV/0!</v>
      </c>
      <c r="X65" s="13">
        <f t="shared" si="3"/>
        <v>0</v>
      </c>
    </row>
    <row r="66" spans="1:24" ht="15.75" hidden="1" customHeight="1" x14ac:dyDescent="0.2">
      <c r="A66" s="33">
        <v>50</v>
      </c>
      <c r="B66" s="18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34"/>
      <c r="T66" s="12"/>
      <c r="U66" s="4">
        <f t="shared" si="0"/>
        <v>0</v>
      </c>
      <c r="V66" s="4">
        <f t="shared" si="1"/>
        <v>0</v>
      </c>
      <c r="W66" s="17" t="e">
        <f t="shared" si="2"/>
        <v>#DIV/0!</v>
      </c>
      <c r="X66" s="13">
        <f t="shared" si="3"/>
        <v>0</v>
      </c>
    </row>
    <row r="67" spans="1:24" ht="15.75" hidden="1" customHeight="1" x14ac:dyDescent="0.2">
      <c r="A67" s="33">
        <v>51</v>
      </c>
      <c r="B67" s="18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9">
        <f t="shared" si="0"/>
        <v>0</v>
      </c>
      <c r="V67" s="19">
        <f t="shared" si="1"/>
        <v>0</v>
      </c>
      <c r="W67" s="20" t="e">
        <f t="shared" si="2"/>
        <v>#DIV/0!</v>
      </c>
      <c r="X67" s="37">
        <f t="shared" si="3"/>
        <v>0</v>
      </c>
    </row>
    <row r="68" spans="1:24" ht="15.75" hidden="1" customHeight="1" x14ac:dyDescent="0.2">
      <c r="A68" s="33">
        <v>52</v>
      </c>
      <c r="B68" s="18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4">
        <f t="shared" si="0"/>
        <v>0</v>
      </c>
      <c r="V68" s="4">
        <f t="shared" si="1"/>
        <v>0</v>
      </c>
      <c r="W68" s="17" t="e">
        <f t="shared" si="2"/>
        <v>#DIV/0!</v>
      </c>
      <c r="X68" s="13">
        <f t="shared" si="3"/>
        <v>0</v>
      </c>
    </row>
  </sheetData>
  <mergeCells count="9">
    <mergeCell ref="X5:X6"/>
    <mergeCell ref="A2:W2"/>
    <mergeCell ref="A4:A6"/>
    <mergeCell ref="B4:B6"/>
    <mergeCell ref="C4:T4"/>
    <mergeCell ref="U4:W4"/>
    <mergeCell ref="U5:U6"/>
    <mergeCell ref="V5:V6"/>
    <mergeCell ref="W5:W6"/>
  </mergeCells>
  <pageMargins left="0.27" right="0.17" top="0.38" bottom="1" header="0.2" footer="0.5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BD86-8A39-4FC5-BD1A-694574399612}">
  <sheetPr>
    <pageSetUpPr fitToPage="1"/>
  </sheetPr>
  <dimension ref="A2:DE23"/>
  <sheetViews>
    <sheetView zoomScale="75" zoomScaleNormal="100" workbookViewId="0">
      <selection activeCell="BF13" sqref="BF13"/>
    </sheetView>
  </sheetViews>
  <sheetFormatPr defaultRowHeight="12.75" x14ac:dyDescent="0.2"/>
  <cols>
    <col min="1" max="1" width="4.140625" style="1" customWidth="1"/>
    <col min="2" max="2" width="19.28515625" style="1" customWidth="1"/>
    <col min="3" max="44" width="2.7109375" customWidth="1"/>
    <col min="45" max="45" width="2.42578125" customWidth="1"/>
    <col min="46" max="56" width="2.7109375" customWidth="1"/>
    <col min="57" max="57" width="2.85546875" customWidth="1"/>
    <col min="58" max="58" width="2.7109375" customWidth="1"/>
    <col min="59" max="66" width="4.7109375" hidden="1" customWidth="1"/>
    <col min="67" max="70" width="4.7109375" style="1" customWidth="1"/>
    <col min="71" max="71" width="8.85546875" style="1" customWidth="1"/>
    <col min="72" max="73" width="9.140625" style="1" customWidth="1"/>
  </cols>
  <sheetData>
    <row r="2" spans="1:109" x14ac:dyDescent="0.2">
      <c r="B2" s="6"/>
    </row>
    <row r="3" spans="1:109" ht="18" x14ac:dyDescent="0.25">
      <c r="A3" s="128" t="s">
        <v>25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</row>
    <row r="4" spans="1:109" ht="13.5" thickBot="1" x14ac:dyDescent="0.25"/>
    <row r="5" spans="1:109" ht="14.25" thickTop="1" thickBot="1" x14ac:dyDescent="0.25">
      <c r="A5" s="146" t="s">
        <v>0</v>
      </c>
      <c r="B5" s="148" t="s">
        <v>10</v>
      </c>
      <c r="C5" s="150" t="s">
        <v>2</v>
      </c>
      <c r="D5" s="150"/>
      <c r="E5" s="150"/>
      <c r="F5" s="150"/>
      <c r="G5" s="151"/>
      <c r="H5" s="151"/>
      <c r="I5" s="151"/>
      <c r="J5" s="151"/>
      <c r="K5" s="150"/>
      <c r="L5" s="150"/>
      <c r="M5" s="150"/>
      <c r="N5" s="150"/>
      <c r="O5" s="151"/>
      <c r="P5" s="151"/>
      <c r="Q5" s="151"/>
      <c r="R5" s="151"/>
      <c r="S5" s="150"/>
      <c r="T5" s="150"/>
      <c r="U5" s="150"/>
      <c r="V5" s="150"/>
      <c r="W5" s="151"/>
      <c r="X5" s="151"/>
      <c r="Y5" s="151"/>
      <c r="Z5" s="151"/>
      <c r="AA5" s="150"/>
      <c r="AB5" s="150"/>
      <c r="AC5" s="150"/>
      <c r="AD5" s="150"/>
      <c r="AE5" s="151"/>
      <c r="AF5" s="151"/>
      <c r="AG5" s="151"/>
      <c r="AH5" s="151"/>
      <c r="AI5" s="150"/>
      <c r="AJ5" s="150"/>
      <c r="AK5" s="150"/>
      <c r="AL5" s="150"/>
      <c r="AM5" s="151"/>
      <c r="AN5" s="151"/>
      <c r="AO5" s="151"/>
      <c r="AP5" s="151"/>
      <c r="AQ5" s="150"/>
      <c r="AR5" s="150"/>
      <c r="AS5" s="150"/>
      <c r="AT5" s="150"/>
      <c r="AU5" s="151"/>
      <c r="AV5" s="151"/>
      <c r="AW5" s="151"/>
      <c r="AX5" s="151"/>
      <c r="AY5" s="150"/>
      <c r="AZ5" s="150"/>
      <c r="BA5" s="150"/>
      <c r="BB5" s="150"/>
      <c r="BC5" s="151"/>
      <c r="BD5" s="151"/>
      <c r="BE5" s="151"/>
      <c r="BF5" s="151"/>
      <c r="BG5" s="150"/>
      <c r="BH5" s="150"/>
      <c r="BI5" s="151"/>
      <c r="BJ5" s="151"/>
      <c r="BK5" s="150"/>
      <c r="BL5" s="150"/>
      <c r="BM5" s="151"/>
      <c r="BN5" s="152"/>
      <c r="BO5" s="157" t="s">
        <v>28</v>
      </c>
      <c r="BP5" s="158"/>
      <c r="BQ5" s="158"/>
      <c r="BR5" s="158"/>
      <c r="BS5" s="153" t="s">
        <v>72</v>
      </c>
      <c r="BT5" s="86"/>
      <c r="BU5" s="40"/>
      <c r="BV5" s="50"/>
      <c r="BW5" s="50"/>
      <c r="BX5" s="50"/>
      <c r="BY5" s="50"/>
      <c r="BZ5" s="50"/>
      <c r="CA5" s="50"/>
      <c r="CB5" s="50"/>
      <c r="CC5" s="50"/>
      <c r="CD5" s="50"/>
    </row>
    <row r="6" spans="1:109" ht="13.5" thickBot="1" x14ac:dyDescent="0.25">
      <c r="A6" s="147"/>
      <c r="B6" s="149"/>
      <c r="C6" s="155">
        <v>1</v>
      </c>
      <c r="D6" s="140"/>
      <c r="E6" s="140"/>
      <c r="F6" s="156"/>
      <c r="G6" s="143">
        <v>2</v>
      </c>
      <c r="H6" s="145"/>
      <c r="I6" s="145"/>
      <c r="J6" s="144"/>
      <c r="K6" s="126">
        <v>3</v>
      </c>
      <c r="L6" s="140"/>
      <c r="M6" s="140"/>
      <c r="N6" s="142"/>
      <c r="O6" s="143">
        <v>4</v>
      </c>
      <c r="P6" s="145"/>
      <c r="Q6" s="145"/>
      <c r="R6" s="144"/>
      <c r="S6" s="126">
        <v>5</v>
      </c>
      <c r="T6" s="140"/>
      <c r="U6" s="140"/>
      <c r="V6" s="142"/>
      <c r="W6" s="143">
        <v>6</v>
      </c>
      <c r="X6" s="145"/>
      <c r="Y6" s="145"/>
      <c r="Z6" s="144"/>
      <c r="AA6" s="126">
        <v>7</v>
      </c>
      <c r="AB6" s="140"/>
      <c r="AC6" s="140"/>
      <c r="AD6" s="142"/>
      <c r="AE6" s="143">
        <v>8</v>
      </c>
      <c r="AF6" s="145"/>
      <c r="AG6" s="145"/>
      <c r="AH6" s="144"/>
      <c r="AI6" s="126">
        <v>9</v>
      </c>
      <c r="AJ6" s="140"/>
      <c r="AK6" s="140"/>
      <c r="AL6" s="142"/>
      <c r="AM6" s="143">
        <v>10</v>
      </c>
      <c r="AN6" s="145"/>
      <c r="AO6" s="145"/>
      <c r="AP6" s="144"/>
      <c r="AQ6" s="126">
        <v>11</v>
      </c>
      <c r="AR6" s="140"/>
      <c r="AS6" s="140"/>
      <c r="AT6" s="142"/>
      <c r="AU6" s="143">
        <v>12</v>
      </c>
      <c r="AV6" s="145"/>
      <c r="AW6" s="145"/>
      <c r="AX6" s="144"/>
      <c r="AY6" s="126">
        <v>13</v>
      </c>
      <c r="AZ6" s="140"/>
      <c r="BA6" s="140"/>
      <c r="BB6" s="142"/>
      <c r="BC6" s="143">
        <v>14</v>
      </c>
      <c r="BD6" s="145"/>
      <c r="BE6" s="145"/>
      <c r="BF6" s="144"/>
      <c r="BG6" s="126">
        <v>15</v>
      </c>
      <c r="BH6" s="142"/>
      <c r="BI6" s="143">
        <v>16</v>
      </c>
      <c r="BJ6" s="144"/>
      <c r="BK6" s="126">
        <v>17</v>
      </c>
      <c r="BL6" s="142"/>
      <c r="BM6" s="143">
        <v>18</v>
      </c>
      <c r="BN6" s="144"/>
      <c r="BO6" s="159"/>
      <c r="BP6" s="160"/>
      <c r="BQ6" s="160"/>
      <c r="BR6" s="160"/>
      <c r="BS6" s="154"/>
      <c r="BT6" s="86"/>
      <c r="BU6" s="40"/>
      <c r="BV6" s="50"/>
      <c r="BW6" s="50"/>
      <c r="BX6" s="50"/>
      <c r="BY6" s="50"/>
      <c r="BZ6" s="50"/>
      <c r="CA6" s="50"/>
      <c r="CB6" s="50"/>
      <c r="CC6" s="50"/>
      <c r="CD6" s="50"/>
    </row>
    <row r="7" spans="1:109" ht="46.15" customHeight="1" x14ac:dyDescent="0.2">
      <c r="A7" s="147"/>
      <c r="B7" s="149"/>
      <c r="C7" s="93" t="s">
        <v>26</v>
      </c>
      <c r="D7" s="94" t="s">
        <v>27</v>
      </c>
      <c r="E7" s="95" t="s">
        <v>37</v>
      </c>
      <c r="F7" s="96" t="s">
        <v>59</v>
      </c>
      <c r="G7" s="97" t="s">
        <v>26</v>
      </c>
      <c r="H7" s="98" t="s">
        <v>27</v>
      </c>
      <c r="I7" s="94" t="s">
        <v>37</v>
      </c>
      <c r="J7" s="95" t="s">
        <v>59</v>
      </c>
      <c r="K7" s="93" t="s">
        <v>26</v>
      </c>
      <c r="L7" s="98" t="s">
        <v>27</v>
      </c>
      <c r="M7" s="94" t="s">
        <v>37</v>
      </c>
      <c r="N7" s="96" t="s">
        <v>59</v>
      </c>
      <c r="O7" s="97" t="s">
        <v>26</v>
      </c>
      <c r="P7" s="98" t="s">
        <v>27</v>
      </c>
      <c r="Q7" s="94" t="s">
        <v>37</v>
      </c>
      <c r="R7" s="95" t="s">
        <v>59</v>
      </c>
      <c r="S7" s="93" t="s">
        <v>26</v>
      </c>
      <c r="T7" s="98" t="s">
        <v>27</v>
      </c>
      <c r="U7" s="94" t="s">
        <v>37</v>
      </c>
      <c r="V7" s="96" t="s">
        <v>59</v>
      </c>
      <c r="W7" s="97" t="s">
        <v>26</v>
      </c>
      <c r="X7" s="98" t="s">
        <v>27</v>
      </c>
      <c r="Y7" s="94" t="s">
        <v>37</v>
      </c>
      <c r="Z7" s="95" t="s">
        <v>59</v>
      </c>
      <c r="AA7" s="93" t="s">
        <v>26</v>
      </c>
      <c r="AB7" s="98" t="s">
        <v>27</v>
      </c>
      <c r="AC7" s="94" t="s">
        <v>37</v>
      </c>
      <c r="AD7" s="96" t="s">
        <v>59</v>
      </c>
      <c r="AE7" s="97" t="s">
        <v>26</v>
      </c>
      <c r="AF7" s="98" t="s">
        <v>27</v>
      </c>
      <c r="AG7" s="94" t="s">
        <v>37</v>
      </c>
      <c r="AH7" s="95" t="s">
        <v>59</v>
      </c>
      <c r="AI7" s="93" t="s">
        <v>26</v>
      </c>
      <c r="AJ7" s="98" t="s">
        <v>27</v>
      </c>
      <c r="AK7" s="94" t="s">
        <v>37</v>
      </c>
      <c r="AL7" s="96" t="s">
        <v>59</v>
      </c>
      <c r="AM7" s="97" t="s">
        <v>26</v>
      </c>
      <c r="AN7" s="98" t="s">
        <v>27</v>
      </c>
      <c r="AO7" s="94" t="s">
        <v>37</v>
      </c>
      <c r="AP7" s="95" t="s">
        <v>59</v>
      </c>
      <c r="AQ7" s="93" t="s">
        <v>26</v>
      </c>
      <c r="AR7" s="98" t="s">
        <v>27</v>
      </c>
      <c r="AS7" s="94" t="s">
        <v>37</v>
      </c>
      <c r="AT7" s="96" t="s">
        <v>59</v>
      </c>
      <c r="AU7" s="97" t="s">
        <v>26</v>
      </c>
      <c r="AV7" s="98" t="s">
        <v>27</v>
      </c>
      <c r="AW7" s="94" t="s">
        <v>37</v>
      </c>
      <c r="AX7" s="95" t="s">
        <v>59</v>
      </c>
      <c r="AY7" s="93" t="s">
        <v>26</v>
      </c>
      <c r="AZ7" s="98" t="s">
        <v>27</v>
      </c>
      <c r="BA7" s="94" t="s">
        <v>37</v>
      </c>
      <c r="BB7" s="96" t="s">
        <v>59</v>
      </c>
      <c r="BC7" s="97" t="s">
        <v>26</v>
      </c>
      <c r="BD7" s="98" t="s">
        <v>27</v>
      </c>
      <c r="BE7" s="94" t="s">
        <v>37</v>
      </c>
      <c r="BF7" s="95" t="s">
        <v>59</v>
      </c>
      <c r="BG7" s="93" t="s">
        <v>26</v>
      </c>
      <c r="BH7" s="96" t="s">
        <v>27</v>
      </c>
      <c r="BI7" s="97" t="s">
        <v>26</v>
      </c>
      <c r="BJ7" s="95" t="s">
        <v>27</v>
      </c>
      <c r="BK7" s="93" t="s">
        <v>26</v>
      </c>
      <c r="BL7" s="96" t="s">
        <v>27</v>
      </c>
      <c r="BM7" s="97" t="s">
        <v>26</v>
      </c>
      <c r="BN7" s="95" t="s">
        <v>27</v>
      </c>
      <c r="BO7" s="99" t="s">
        <v>26</v>
      </c>
      <c r="BP7" s="100" t="s">
        <v>27</v>
      </c>
      <c r="BQ7" s="101" t="s">
        <v>37</v>
      </c>
      <c r="BR7" s="102" t="s">
        <v>59</v>
      </c>
      <c r="BS7" s="154"/>
      <c r="BT7" s="87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1"/>
      <c r="CV7" s="51"/>
      <c r="CW7" s="51"/>
      <c r="CX7" s="51"/>
      <c r="CY7" s="51"/>
      <c r="CZ7" s="51"/>
      <c r="DA7" s="54"/>
      <c r="DB7" s="51"/>
      <c r="DC7" s="55"/>
      <c r="DD7" s="54"/>
      <c r="DE7" s="56"/>
    </row>
    <row r="8" spans="1:109" ht="30" customHeight="1" x14ac:dyDescent="0.2">
      <c r="A8" s="7">
        <v>1</v>
      </c>
      <c r="B8" s="52" t="s">
        <v>29</v>
      </c>
      <c r="C8" s="57">
        <v>0</v>
      </c>
      <c r="D8" s="72">
        <v>2</v>
      </c>
      <c r="E8" s="60">
        <v>2</v>
      </c>
      <c r="F8" s="58">
        <v>1</v>
      </c>
      <c r="G8" s="59">
        <v>2</v>
      </c>
      <c r="H8" s="65">
        <v>1</v>
      </c>
      <c r="I8" s="65">
        <v>0</v>
      </c>
      <c r="J8" s="60">
        <v>2</v>
      </c>
      <c r="K8" s="57">
        <v>2</v>
      </c>
      <c r="L8" s="65">
        <v>2</v>
      </c>
      <c r="M8" s="72">
        <v>0</v>
      </c>
      <c r="N8" s="58">
        <v>0</v>
      </c>
      <c r="O8" s="59">
        <v>0</v>
      </c>
      <c r="P8" s="65">
        <v>0</v>
      </c>
      <c r="Q8" s="65">
        <v>0</v>
      </c>
      <c r="R8" s="60">
        <v>2</v>
      </c>
      <c r="S8" s="57">
        <v>0</v>
      </c>
      <c r="T8" s="65">
        <v>1</v>
      </c>
      <c r="U8" s="65">
        <v>0</v>
      </c>
      <c r="V8" s="58">
        <v>2</v>
      </c>
      <c r="W8" s="59">
        <v>1</v>
      </c>
      <c r="X8" s="65">
        <v>0</v>
      </c>
      <c r="Y8" s="65">
        <v>0</v>
      </c>
      <c r="Z8" s="60">
        <v>2</v>
      </c>
      <c r="AA8" s="57">
        <v>1</v>
      </c>
      <c r="AB8" s="65">
        <v>2</v>
      </c>
      <c r="AC8" s="65">
        <v>0</v>
      </c>
      <c r="AD8" s="58">
        <v>0</v>
      </c>
      <c r="AE8" s="59">
        <v>0</v>
      </c>
      <c r="AF8" s="65">
        <v>0</v>
      </c>
      <c r="AG8" s="65">
        <v>2</v>
      </c>
      <c r="AH8" s="60">
        <v>0</v>
      </c>
      <c r="AI8" s="57">
        <v>0</v>
      </c>
      <c r="AJ8" s="65">
        <v>1</v>
      </c>
      <c r="AK8" s="65">
        <v>2</v>
      </c>
      <c r="AL8" s="58">
        <v>2</v>
      </c>
      <c r="AM8" s="59">
        <v>0</v>
      </c>
      <c r="AN8" s="65">
        <v>0</v>
      </c>
      <c r="AO8" s="65">
        <v>0</v>
      </c>
      <c r="AP8" s="60">
        <v>0</v>
      </c>
      <c r="AQ8" s="57">
        <v>0</v>
      </c>
      <c r="AR8" s="65">
        <v>0</v>
      </c>
      <c r="AS8" s="65">
        <v>2</v>
      </c>
      <c r="AT8" s="58">
        <v>2</v>
      </c>
      <c r="AU8" s="59">
        <v>0</v>
      </c>
      <c r="AV8" s="65">
        <v>0</v>
      </c>
      <c r="AW8" s="65">
        <v>0</v>
      </c>
      <c r="AX8" s="60">
        <v>0</v>
      </c>
      <c r="AY8" s="57">
        <v>0</v>
      </c>
      <c r="AZ8" s="65">
        <v>0</v>
      </c>
      <c r="BA8" s="65">
        <v>0</v>
      </c>
      <c r="BB8" s="58">
        <v>2</v>
      </c>
      <c r="BC8" s="59">
        <v>0</v>
      </c>
      <c r="BD8" s="65">
        <v>2</v>
      </c>
      <c r="BE8" s="65">
        <v>0</v>
      </c>
      <c r="BF8" s="60">
        <v>2</v>
      </c>
      <c r="BG8" s="57"/>
      <c r="BH8" s="58"/>
      <c r="BI8" s="59"/>
      <c r="BJ8" s="60"/>
      <c r="BK8" s="57"/>
      <c r="BL8" s="58"/>
      <c r="BM8" s="59"/>
      <c r="BN8" s="60"/>
      <c r="BO8" s="61">
        <f>SUM(C8+G8+K8+O8+S8+W8+AA8+AE8+AI8+AM8+AQ8+AU8+AY8+BC8)</f>
        <v>6</v>
      </c>
      <c r="BP8" s="66">
        <f>SUM(D8+H8+L8+P8+T8+X8+AB8+AF8+AJ8+AN8+AR8+AV8+AZ8+BD8)</f>
        <v>11</v>
      </c>
      <c r="BQ8" s="66">
        <f>SUM(E8+I8+M8+Q8+U8+Y8+AC8+AG8+AK8+AO8++AS8+AW8+BA8+BE8)</f>
        <v>8</v>
      </c>
      <c r="BR8" s="64">
        <f>SUM(F8+J8+N8+R8+V8+Z8+AD8+AH8+AL8+AP8+AT8+AX8+BB8+BF8)</f>
        <v>17</v>
      </c>
      <c r="BS8" s="89">
        <f>SUM(BO8:BR8)</f>
        <v>42</v>
      </c>
      <c r="BT8" s="51"/>
      <c r="BU8" s="4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</row>
    <row r="9" spans="1:109" ht="30" customHeight="1" x14ac:dyDescent="0.2">
      <c r="A9" s="7">
        <v>2</v>
      </c>
      <c r="B9" s="52" t="s">
        <v>16</v>
      </c>
      <c r="C9" s="57">
        <v>2</v>
      </c>
      <c r="D9" s="72">
        <v>2</v>
      </c>
      <c r="E9" s="60">
        <v>0</v>
      </c>
      <c r="F9" s="58">
        <v>2</v>
      </c>
      <c r="G9" s="59">
        <v>0</v>
      </c>
      <c r="H9" s="65">
        <v>0</v>
      </c>
      <c r="I9" s="65">
        <v>0</v>
      </c>
      <c r="J9" s="60">
        <v>0</v>
      </c>
      <c r="K9" s="57">
        <v>0</v>
      </c>
      <c r="L9" s="65">
        <v>0</v>
      </c>
      <c r="M9" s="72">
        <v>2</v>
      </c>
      <c r="N9" s="58">
        <v>0</v>
      </c>
      <c r="O9" s="59">
        <v>2</v>
      </c>
      <c r="P9" s="65">
        <v>2</v>
      </c>
      <c r="Q9" s="65">
        <v>2</v>
      </c>
      <c r="R9" s="60">
        <v>0</v>
      </c>
      <c r="S9" s="57">
        <v>0</v>
      </c>
      <c r="T9" s="65">
        <v>0</v>
      </c>
      <c r="U9" s="65">
        <v>0</v>
      </c>
      <c r="V9" s="58">
        <v>0</v>
      </c>
      <c r="W9" s="59">
        <v>2</v>
      </c>
      <c r="X9" s="65">
        <v>2</v>
      </c>
      <c r="Y9" s="65">
        <v>0</v>
      </c>
      <c r="Z9" s="60">
        <v>0</v>
      </c>
      <c r="AA9" s="57">
        <v>0</v>
      </c>
      <c r="AB9" s="65">
        <v>0</v>
      </c>
      <c r="AC9" s="65">
        <v>2</v>
      </c>
      <c r="AD9" s="58">
        <v>0</v>
      </c>
      <c r="AE9" s="59">
        <v>2</v>
      </c>
      <c r="AF9" s="65">
        <v>2</v>
      </c>
      <c r="AG9" s="65">
        <v>0</v>
      </c>
      <c r="AH9" s="60">
        <v>0</v>
      </c>
      <c r="AI9" s="57">
        <v>0</v>
      </c>
      <c r="AJ9" s="65">
        <v>0</v>
      </c>
      <c r="AK9" s="65">
        <v>0</v>
      </c>
      <c r="AL9" s="58">
        <v>2</v>
      </c>
      <c r="AM9" s="59">
        <v>0</v>
      </c>
      <c r="AN9" s="65">
        <v>0</v>
      </c>
      <c r="AO9" s="65">
        <v>0</v>
      </c>
      <c r="AP9" s="60">
        <v>2</v>
      </c>
      <c r="AQ9" s="57">
        <v>2</v>
      </c>
      <c r="AR9" s="65">
        <v>2</v>
      </c>
      <c r="AS9" s="65">
        <v>0</v>
      </c>
      <c r="AT9" s="58">
        <v>0</v>
      </c>
      <c r="AU9" s="59">
        <v>0</v>
      </c>
      <c r="AV9" s="65">
        <v>0</v>
      </c>
      <c r="AW9" s="65">
        <v>0</v>
      </c>
      <c r="AX9" s="60">
        <v>2</v>
      </c>
      <c r="AY9" s="57">
        <v>1</v>
      </c>
      <c r="AZ9" s="65">
        <v>0</v>
      </c>
      <c r="BA9" s="65">
        <v>0</v>
      </c>
      <c r="BB9" s="58">
        <v>0</v>
      </c>
      <c r="BC9" s="59">
        <v>0</v>
      </c>
      <c r="BD9" s="65">
        <v>2</v>
      </c>
      <c r="BE9" s="65">
        <v>1</v>
      </c>
      <c r="BF9" s="60">
        <v>0</v>
      </c>
      <c r="BG9" s="57"/>
      <c r="BH9" s="58"/>
      <c r="BI9" s="59"/>
      <c r="BJ9" s="60"/>
      <c r="BK9" s="57"/>
      <c r="BL9" s="58"/>
      <c r="BM9" s="59"/>
      <c r="BN9" s="60"/>
      <c r="BO9" s="61">
        <f t="shared" ref="BO9:BO15" si="0">SUM(C9+G9+K9+O9+S9+W9+AA9+AE9+AI9+AM9+AQ9+AU9+AY9+BC9)</f>
        <v>11</v>
      </c>
      <c r="BP9" s="66">
        <f t="shared" ref="BP9:BP15" si="1">SUM(D9+H9+L9+P9+T9+X9+AB9+AF9+AJ9+AN9+AR9+AV9+AZ9+BD9)</f>
        <v>12</v>
      </c>
      <c r="BQ9" s="66">
        <f t="shared" ref="BQ9:BQ15" si="2">SUM(E9+I9+M9+Q9+U9+Y9+AC9+AG9+AK9+AO9++AS9+AW9+BA9+BE9)</f>
        <v>7</v>
      </c>
      <c r="BR9" s="64">
        <f t="shared" ref="BR9:BR15" si="3">SUM(F9+J9+N9+R9+V9+Z9+AD9+AH9+AL9+AP9+AT9+AX9+BB9+BF9)</f>
        <v>8</v>
      </c>
      <c r="BS9" s="89">
        <f t="shared" ref="BS9:BS15" si="4">SUM(BO9:BR9)</f>
        <v>38</v>
      </c>
      <c r="BT9" s="51"/>
      <c r="BU9" s="40"/>
      <c r="BV9" s="50"/>
      <c r="BW9" s="50"/>
      <c r="BX9" s="50"/>
      <c r="BY9" s="50"/>
      <c r="BZ9" s="50"/>
      <c r="CA9" s="50"/>
      <c r="CB9" s="50"/>
      <c r="CC9" s="50"/>
      <c r="CD9" s="50"/>
    </row>
    <row r="10" spans="1:109" ht="30" customHeight="1" x14ac:dyDescent="0.2">
      <c r="A10" s="7">
        <v>3</v>
      </c>
      <c r="B10" s="52" t="s">
        <v>17</v>
      </c>
      <c r="C10" s="57">
        <v>2</v>
      </c>
      <c r="D10" s="72">
        <v>2</v>
      </c>
      <c r="E10" s="60">
        <v>0</v>
      </c>
      <c r="F10" s="58">
        <v>2</v>
      </c>
      <c r="G10" s="59">
        <v>2</v>
      </c>
      <c r="H10" s="65">
        <v>2</v>
      </c>
      <c r="I10" s="65">
        <v>2</v>
      </c>
      <c r="J10" s="60">
        <v>0</v>
      </c>
      <c r="K10" s="57">
        <v>2</v>
      </c>
      <c r="L10" s="65">
        <v>2</v>
      </c>
      <c r="M10" s="72">
        <v>2</v>
      </c>
      <c r="N10" s="58">
        <v>0</v>
      </c>
      <c r="O10" s="59">
        <v>0</v>
      </c>
      <c r="P10" s="65">
        <v>2</v>
      </c>
      <c r="Q10" s="65">
        <v>0</v>
      </c>
      <c r="R10" s="60">
        <v>0</v>
      </c>
      <c r="S10" s="57">
        <v>2</v>
      </c>
      <c r="T10" s="65">
        <v>2</v>
      </c>
      <c r="U10" s="65">
        <v>2</v>
      </c>
      <c r="V10" s="58">
        <v>2</v>
      </c>
      <c r="W10" s="59">
        <v>1</v>
      </c>
      <c r="X10" s="65">
        <v>2</v>
      </c>
      <c r="Y10" s="65">
        <v>2</v>
      </c>
      <c r="Z10" s="60">
        <v>0</v>
      </c>
      <c r="AA10" s="57">
        <v>0</v>
      </c>
      <c r="AB10" s="65">
        <v>2</v>
      </c>
      <c r="AC10" s="65">
        <v>2</v>
      </c>
      <c r="AD10" s="58">
        <v>1</v>
      </c>
      <c r="AE10" s="59">
        <v>0</v>
      </c>
      <c r="AF10" s="65">
        <v>0</v>
      </c>
      <c r="AG10" s="65">
        <v>2</v>
      </c>
      <c r="AH10" s="60">
        <v>1</v>
      </c>
      <c r="AI10" s="57">
        <v>0</v>
      </c>
      <c r="AJ10" s="65">
        <v>0</v>
      </c>
      <c r="AK10" s="65">
        <v>2</v>
      </c>
      <c r="AL10" s="58">
        <v>0</v>
      </c>
      <c r="AM10" s="59">
        <v>2</v>
      </c>
      <c r="AN10" s="65">
        <v>2</v>
      </c>
      <c r="AO10" s="65">
        <v>0</v>
      </c>
      <c r="AP10" s="60">
        <v>2</v>
      </c>
      <c r="AQ10" s="57">
        <v>2</v>
      </c>
      <c r="AR10" s="65">
        <v>0</v>
      </c>
      <c r="AS10" s="65">
        <v>2</v>
      </c>
      <c r="AT10" s="58">
        <v>2</v>
      </c>
      <c r="AU10" s="59">
        <v>2</v>
      </c>
      <c r="AV10" s="65">
        <v>2</v>
      </c>
      <c r="AW10" s="65">
        <v>2</v>
      </c>
      <c r="AX10" s="60">
        <v>0</v>
      </c>
      <c r="AY10" s="57">
        <v>2</v>
      </c>
      <c r="AZ10" s="65">
        <v>2</v>
      </c>
      <c r="BA10" s="65">
        <v>2</v>
      </c>
      <c r="BB10" s="58">
        <v>0</v>
      </c>
      <c r="BC10" s="59">
        <v>2</v>
      </c>
      <c r="BD10" s="65">
        <v>1</v>
      </c>
      <c r="BE10" s="65">
        <v>1</v>
      </c>
      <c r="BF10" s="60">
        <v>2</v>
      </c>
      <c r="BG10" s="57"/>
      <c r="BH10" s="58"/>
      <c r="BI10" s="59"/>
      <c r="BJ10" s="60"/>
      <c r="BK10" s="57"/>
      <c r="BL10" s="58"/>
      <c r="BM10" s="59"/>
      <c r="BN10" s="60"/>
      <c r="BO10" s="61">
        <f t="shared" si="0"/>
        <v>19</v>
      </c>
      <c r="BP10" s="66">
        <f t="shared" si="1"/>
        <v>21</v>
      </c>
      <c r="BQ10" s="66">
        <f t="shared" si="2"/>
        <v>21</v>
      </c>
      <c r="BR10" s="64">
        <f t="shared" si="3"/>
        <v>12</v>
      </c>
      <c r="BS10" s="89">
        <f t="shared" si="4"/>
        <v>73</v>
      </c>
      <c r="BT10" s="51"/>
      <c r="BU10" s="40"/>
      <c r="BV10" s="50"/>
      <c r="BW10" s="50"/>
      <c r="BX10" s="50"/>
      <c r="BY10" s="50"/>
      <c r="BZ10" s="50"/>
      <c r="CA10" s="50"/>
      <c r="CB10" s="50"/>
      <c r="CC10" s="50"/>
      <c r="CD10" s="50"/>
    </row>
    <row r="11" spans="1:109" ht="30" customHeight="1" x14ac:dyDescent="0.2">
      <c r="A11" s="7">
        <v>4</v>
      </c>
      <c r="B11" s="52" t="s">
        <v>30</v>
      </c>
      <c r="C11" s="57">
        <v>2</v>
      </c>
      <c r="D11" s="72">
        <v>0</v>
      </c>
      <c r="E11" s="60">
        <v>0</v>
      </c>
      <c r="F11" s="58">
        <v>1</v>
      </c>
      <c r="G11" s="59">
        <v>0</v>
      </c>
      <c r="H11" s="65">
        <v>0</v>
      </c>
      <c r="I11" s="65">
        <v>0</v>
      </c>
      <c r="J11" s="60">
        <v>2</v>
      </c>
      <c r="K11" s="57">
        <v>0</v>
      </c>
      <c r="L11" s="65">
        <v>2</v>
      </c>
      <c r="M11" s="72">
        <v>0</v>
      </c>
      <c r="N11" s="58">
        <v>2</v>
      </c>
      <c r="O11" s="59">
        <v>0</v>
      </c>
      <c r="P11" s="65">
        <v>0</v>
      </c>
      <c r="Q11" s="65">
        <v>0</v>
      </c>
      <c r="R11" s="60">
        <v>0</v>
      </c>
      <c r="S11" s="57">
        <v>2</v>
      </c>
      <c r="T11" s="65">
        <v>0</v>
      </c>
      <c r="U11" s="65">
        <v>2</v>
      </c>
      <c r="V11" s="58">
        <v>2</v>
      </c>
      <c r="W11" s="59">
        <v>0</v>
      </c>
      <c r="X11" s="65">
        <v>0</v>
      </c>
      <c r="Y11" s="65">
        <v>2</v>
      </c>
      <c r="Z11" s="60">
        <v>0</v>
      </c>
      <c r="AA11" s="57">
        <v>2</v>
      </c>
      <c r="AB11" s="65">
        <v>2</v>
      </c>
      <c r="AC11" s="65">
        <v>0</v>
      </c>
      <c r="AD11" s="58">
        <v>2</v>
      </c>
      <c r="AE11" s="59">
        <v>2</v>
      </c>
      <c r="AF11" s="65">
        <v>2</v>
      </c>
      <c r="AG11" s="65">
        <v>0</v>
      </c>
      <c r="AH11" s="60">
        <v>2</v>
      </c>
      <c r="AI11" s="57">
        <v>2</v>
      </c>
      <c r="AJ11" s="65">
        <v>2</v>
      </c>
      <c r="AK11" s="65">
        <v>0</v>
      </c>
      <c r="AL11" s="58">
        <v>2</v>
      </c>
      <c r="AM11" s="59">
        <v>2</v>
      </c>
      <c r="AN11" s="65">
        <v>2</v>
      </c>
      <c r="AO11" s="65">
        <v>2</v>
      </c>
      <c r="AP11" s="60">
        <v>0</v>
      </c>
      <c r="AQ11" s="57">
        <v>0</v>
      </c>
      <c r="AR11" s="65">
        <v>2</v>
      </c>
      <c r="AS11" s="65">
        <v>0</v>
      </c>
      <c r="AT11" s="58">
        <v>2</v>
      </c>
      <c r="AU11" s="59">
        <v>2</v>
      </c>
      <c r="AV11" s="65">
        <v>2</v>
      </c>
      <c r="AW11" s="65">
        <v>2</v>
      </c>
      <c r="AX11" s="60">
        <v>2</v>
      </c>
      <c r="AY11" s="57">
        <v>2</v>
      </c>
      <c r="AZ11" s="65">
        <v>2</v>
      </c>
      <c r="BA11" s="65">
        <v>2</v>
      </c>
      <c r="BB11" s="58">
        <v>0</v>
      </c>
      <c r="BC11" s="59">
        <v>2</v>
      </c>
      <c r="BD11" s="65">
        <v>0</v>
      </c>
      <c r="BE11" s="65">
        <v>1</v>
      </c>
      <c r="BF11" s="60">
        <v>2</v>
      </c>
      <c r="BG11" s="57"/>
      <c r="BH11" s="58"/>
      <c r="BI11" s="59"/>
      <c r="BJ11" s="60"/>
      <c r="BK11" s="57"/>
      <c r="BL11" s="58"/>
      <c r="BM11" s="59"/>
      <c r="BN11" s="60"/>
      <c r="BO11" s="61">
        <f t="shared" si="0"/>
        <v>18</v>
      </c>
      <c r="BP11" s="66">
        <f t="shared" si="1"/>
        <v>16</v>
      </c>
      <c r="BQ11" s="66">
        <f t="shared" si="2"/>
        <v>11</v>
      </c>
      <c r="BR11" s="64">
        <f t="shared" si="3"/>
        <v>19</v>
      </c>
      <c r="BS11" s="89">
        <f t="shared" si="4"/>
        <v>64</v>
      </c>
      <c r="BT11" s="51"/>
      <c r="BU11" s="40"/>
      <c r="BV11" s="50"/>
      <c r="BW11" s="50"/>
      <c r="BX11" s="50"/>
      <c r="BY11" s="50"/>
      <c r="BZ11" s="50"/>
      <c r="CA11" s="50"/>
      <c r="CB11" s="50"/>
      <c r="CC11" s="50"/>
      <c r="CD11" s="50"/>
    </row>
    <row r="12" spans="1:109" ht="30" customHeight="1" x14ac:dyDescent="0.2">
      <c r="A12" s="7">
        <v>5</v>
      </c>
      <c r="B12" s="52" t="s">
        <v>31</v>
      </c>
      <c r="C12" s="57">
        <v>0</v>
      </c>
      <c r="D12" s="72">
        <v>0</v>
      </c>
      <c r="E12" s="60">
        <v>2</v>
      </c>
      <c r="F12" s="58">
        <v>0</v>
      </c>
      <c r="G12" s="59">
        <v>0</v>
      </c>
      <c r="H12" s="65">
        <v>1</v>
      </c>
      <c r="I12" s="65">
        <v>2</v>
      </c>
      <c r="J12" s="60">
        <v>0</v>
      </c>
      <c r="K12" s="57">
        <v>0</v>
      </c>
      <c r="L12" s="65">
        <v>0</v>
      </c>
      <c r="M12" s="72">
        <v>0</v>
      </c>
      <c r="N12" s="58">
        <v>2</v>
      </c>
      <c r="O12" s="59">
        <v>2</v>
      </c>
      <c r="P12" s="65">
        <v>0</v>
      </c>
      <c r="Q12" s="65">
        <v>0</v>
      </c>
      <c r="R12" s="60">
        <v>0</v>
      </c>
      <c r="S12" s="57">
        <v>0</v>
      </c>
      <c r="T12" s="65">
        <v>2</v>
      </c>
      <c r="U12" s="65">
        <v>0</v>
      </c>
      <c r="V12" s="58">
        <v>0</v>
      </c>
      <c r="W12" s="59">
        <v>0</v>
      </c>
      <c r="X12" s="65">
        <v>0</v>
      </c>
      <c r="Y12" s="65">
        <v>0</v>
      </c>
      <c r="Z12" s="60">
        <v>2</v>
      </c>
      <c r="AA12" s="57">
        <v>0</v>
      </c>
      <c r="AB12" s="65">
        <v>2</v>
      </c>
      <c r="AC12" s="65">
        <v>0</v>
      </c>
      <c r="AD12" s="58">
        <v>0</v>
      </c>
      <c r="AE12" s="59">
        <v>0</v>
      </c>
      <c r="AF12" s="65">
        <v>0</v>
      </c>
      <c r="AG12" s="65">
        <v>2</v>
      </c>
      <c r="AH12" s="60">
        <v>2</v>
      </c>
      <c r="AI12" s="57">
        <v>2</v>
      </c>
      <c r="AJ12" s="65">
        <v>1</v>
      </c>
      <c r="AK12" s="65">
        <v>0</v>
      </c>
      <c r="AL12" s="58">
        <v>0</v>
      </c>
      <c r="AM12" s="59">
        <v>0</v>
      </c>
      <c r="AN12" s="65">
        <v>0</v>
      </c>
      <c r="AO12" s="65">
        <v>2</v>
      </c>
      <c r="AP12" s="60">
        <v>0</v>
      </c>
      <c r="AQ12" s="57">
        <v>2</v>
      </c>
      <c r="AR12" s="65">
        <v>0</v>
      </c>
      <c r="AS12" s="65">
        <v>0</v>
      </c>
      <c r="AT12" s="58">
        <v>0</v>
      </c>
      <c r="AU12" s="59">
        <v>0</v>
      </c>
      <c r="AV12" s="65">
        <v>0</v>
      </c>
      <c r="AW12" s="65">
        <v>0</v>
      </c>
      <c r="AX12" s="60">
        <v>0</v>
      </c>
      <c r="AY12" s="57">
        <v>0</v>
      </c>
      <c r="AZ12" s="65">
        <v>0</v>
      </c>
      <c r="BA12" s="65">
        <v>0</v>
      </c>
      <c r="BB12" s="58">
        <v>0</v>
      </c>
      <c r="BC12" s="59">
        <v>0</v>
      </c>
      <c r="BD12" s="65">
        <v>2</v>
      </c>
      <c r="BE12" s="65">
        <v>0</v>
      </c>
      <c r="BF12" s="60">
        <v>2</v>
      </c>
      <c r="BG12" s="57"/>
      <c r="BH12" s="58"/>
      <c r="BI12" s="59"/>
      <c r="BJ12" s="60"/>
      <c r="BK12" s="57"/>
      <c r="BL12" s="58"/>
      <c r="BM12" s="59"/>
      <c r="BN12" s="60"/>
      <c r="BO12" s="61">
        <f t="shared" si="0"/>
        <v>6</v>
      </c>
      <c r="BP12" s="66">
        <f t="shared" si="1"/>
        <v>8</v>
      </c>
      <c r="BQ12" s="66">
        <f t="shared" si="2"/>
        <v>8</v>
      </c>
      <c r="BR12" s="64">
        <f t="shared" si="3"/>
        <v>8</v>
      </c>
      <c r="BS12" s="89">
        <f t="shared" si="4"/>
        <v>30</v>
      </c>
      <c r="BT12" s="51"/>
      <c r="BU12" s="40"/>
      <c r="BV12" s="50"/>
      <c r="BW12" s="50"/>
      <c r="BX12" s="50"/>
      <c r="BY12" s="50"/>
      <c r="BZ12" s="50"/>
      <c r="CA12" s="50"/>
      <c r="CB12" s="50"/>
      <c r="CC12" s="50"/>
      <c r="CD12" s="50"/>
    </row>
    <row r="13" spans="1:109" ht="30" customHeight="1" x14ac:dyDescent="0.2">
      <c r="A13" s="7">
        <v>6</v>
      </c>
      <c r="B13" s="52" t="s">
        <v>32</v>
      </c>
      <c r="C13" s="57">
        <v>0</v>
      </c>
      <c r="D13" s="72">
        <v>0</v>
      </c>
      <c r="E13" s="60">
        <v>2</v>
      </c>
      <c r="F13" s="58">
        <v>0</v>
      </c>
      <c r="G13" s="59">
        <v>0</v>
      </c>
      <c r="H13" s="65">
        <v>0</v>
      </c>
      <c r="I13" s="65">
        <v>0</v>
      </c>
      <c r="J13" s="60">
        <v>0</v>
      </c>
      <c r="K13" s="57">
        <v>2</v>
      </c>
      <c r="L13" s="65">
        <v>0</v>
      </c>
      <c r="M13" s="72">
        <v>2</v>
      </c>
      <c r="N13" s="58">
        <v>0</v>
      </c>
      <c r="O13" s="59">
        <v>0</v>
      </c>
      <c r="P13" s="65">
        <v>2</v>
      </c>
      <c r="Q13" s="65">
        <v>2</v>
      </c>
      <c r="R13" s="60">
        <v>2</v>
      </c>
      <c r="S13" s="57">
        <v>0</v>
      </c>
      <c r="T13" s="65">
        <v>2</v>
      </c>
      <c r="U13" s="65">
        <v>0</v>
      </c>
      <c r="V13" s="58">
        <v>2</v>
      </c>
      <c r="W13" s="59">
        <v>0</v>
      </c>
      <c r="X13" s="65">
        <v>0</v>
      </c>
      <c r="Y13" s="65">
        <v>2</v>
      </c>
      <c r="Z13" s="60">
        <v>2</v>
      </c>
      <c r="AA13" s="57">
        <v>1</v>
      </c>
      <c r="AB13" s="65">
        <v>0</v>
      </c>
      <c r="AC13" s="65">
        <v>2</v>
      </c>
      <c r="AD13" s="58">
        <v>2</v>
      </c>
      <c r="AE13" s="59">
        <v>2</v>
      </c>
      <c r="AF13" s="65">
        <v>2</v>
      </c>
      <c r="AG13" s="65">
        <v>0</v>
      </c>
      <c r="AH13" s="60">
        <v>1</v>
      </c>
      <c r="AI13" s="57">
        <v>0</v>
      </c>
      <c r="AJ13" s="65">
        <v>2</v>
      </c>
      <c r="AK13" s="65">
        <v>2</v>
      </c>
      <c r="AL13" s="58">
        <v>0</v>
      </c>
      <c r="AM13" s="59">
        <v>0</v>
      </c>
      <c r="AN13" s="65">
        <v>0</v>
      </c>
      <c r="AO13" s="65">
        <v>0</v>
      </c>
      <c r="AP13" s="60">
        <v>2</v>
      </c>
      <c r="AQ13" s="57">
        <v>0</v>
      </c>
      <c r="AR13" s="65">
        <v>2</v>
      </c>
      <c r="AS13" s="65">
        <v>2</v>
      </c>
      <c r="AT13" s="58">
        <v>2</v>
      </c>
      <c r="AU13" s="59">
        <v>0</v>
      </c>
      <c r="AV13" s="65">
        <v>0</v>
      </c>
      <c r="AW13" s="65">
        <v>2</v>
      </c>
      <c r="AX13" s="60">
        <v>2</v>
      </c>
      <c r="AY13" s="57">
        <v>1</v>
      </c>
      <c r="AZ13" s="65">
        <v>2</v>
      </c>
      <c r="BA13" s="65">
        <v>2</v>
      </c>
      <c r="BB13" s="58">
        <v>2</v>
      </c>
      <c r="BC13" s="59">
        <v>2</v>
      </c>
      <c r="BD13" s="65">
        <v>0</v>
      </c>
      <c r="BE13" s="65">
        <v>2</v>
      </c>
      <c r="BF13" s="60">
        <v>0</v>
      </c>
      <c r="BG13" s="57"/>
      <c r="BH13" s="58"/>
      <c r="BI13" s="59"/>
      <c r="BJ13" s="60"/>
      <c r="BK13" s="57"/>
      <c r="BL13" s="58"/>
      <c r="BM13" s="59"/>
      <c r="BN13" s="60"/>
      <c r="BO13" s="61">
        <f t="shared" si="0"/>
        <v>8</v>
      </c>
      <c r="BP13" s="66">
        <f t="shared" si="1"/>
        <v>12</v>
      </c>
      <c r="BQ13" s="66">
        <f t="shared" si="2"/>
        <v>20</v>
      </c>
      <c r="BR13" s="64">
        <f t="shared" si="3"/>
        <v>17</v>
      </c>
      <c r="BS13" s="89">
        <f t="shared" si="4"/>
        <v>57</v>
      </c>
      <c r="BT13" s="51"/>
      <c r="BU13" s="40"/>
      <c r="BV13" s="50"/>
      <c r="BW13" s="50"/>
      <c r="BX13" s="50"/>
      <c r="BY13" s="50"/>
      <c r="BZ13" s="50"/>
      <c r="CA13" s="50"/>
      <c r="CB13" s="50"/>
      <c r="CC13" s="50"/>
      <c r="CD13" s="50"/>
    </row>
    <row r="14" spans="1:109" ht="30" customHeight="1" x14ac:dyDescent="0.2">
      <c r="A14" s="7">
        <v>7</v>
      </c>
      <c r="B14" s="52" t="s">
        <v>33</v>
      </c>
      <c r="C14" s="57">
        <v>0</v>
      </c>
      <c r="D14" s="72">
        <v>0</v>
      </c>
      <c r="E14" s="60">
        <v>2</v>
      </c>
      <c r="F14" s="58">
        <v>2</v>
      </c>
      <c r="G14" s="59">
        <v>2</v>
      </c>
      <c r="H14" s="65">
        <v>2</v>
      </c>
      <c r="I14" s="65">
        <v>2</v>
      </c>
      <c r="J14" s="60">
        <v>2</v>
      </c>
      <c r="K14" s="57">
        <v>2</v>
      </c>
      <c r="L14" s="65">
        <v>2</v>
      </c>
      <c r="M14" s="72">
        <v>0</v>
      </c>
      <c r="N14" s="58">
        <v>2</v>
      </c>
      <c r="O14" s="59">
        <v>2</v>
      </c>
      <c r="P14" s="65">
        <v>2</v>
      </c>
      <c r="Q14" s="65">
        <v>2</v>
      </c>
      <c r="R14" s="60">
        <v>2</v>
      </c>
      <c r="S14" s="57">
        <v>2</v>
      </c>
      <c r="T14" s="65">
        <v>1</v>
      </c>
      <c r="U14" s="65">
        <v>2</v>
      </c>
      <c r="V14" s="58">
        <v>0</v>
      </c>
      <c r="W14" s="59">
        <v>2</v>
      </c>
      <c r="X14" s="65">
        <v>2</v>
      </c>
      <c r="Y14" s="65">
        <v>2</v>
      </c>
      <c r="Z14" s="60">
        <v>0</v>
      </c>
      <c r="AA14" s="57">
        <v>2</v>
      </c>
      <c r="AB14" s="65">
        <v>0</v>
      </c>
      <c r="AC14" s="65">
        <v>0</v>
      </c>
      <c r="AD14" s="58">
        <v>1</v>
      </c>
      <c r="AE14" s="59">
        <v>2</v>
      </c>
      <c r="AF14" s="65">
        <v>2</v>
      </c>
      <c r="AG14" s="65">
        <v>2</v>
      </c>
      <c r="AH14" s="60">
        <v>0</v>
      </c>
      <c r="AI14" s="57">
        <v>2</v>
      </c>
      <c r="AJ14" s="65">
        <v>0</v>
      </c>
      <c r="AK14" s="65">
        <v>0</v>
      </c>
      <c r="AL14" s="58">
        <v>2</v>
      </c>
      <c r="AM14" s="59">
        <v>2</v>
      </c>
      <c r="AN14" s="65">
        <v>2</v>
      </c>
      <c r="AO14" s="65">
        <v>2</v>
      </c>
      <c r="AP14" s="60">
        <v>0</v>
      </c>
      <c r="AQ14" s="57">
        <v>2</v>
      </c>
      <c r="AR14" s="65">
        <v>0</v>
      </c>
      <c r="AS14" s="65">
        <v>2</v>
      </c>
      <c r="AT14" s="58">
        <v>0</v>
      </c>
      <c r="AU14" s="59">
        <v>2</v>
      </c>
      <c r="AV14" s="65">
        <v>2</v>
      </c>
      <c r="AW14" s="65">
        <v>2</v>
      </c>
      <c r="AX14" s="60">
        <v>2</v>
      </c>
      <c r="AY14" s="57">
        <v>2</v>
      </c>
      <c r="AZ14" s="65">
        <v>2</v>
      </c>
      <c r="BA14" s="65">
        <v>2</v>
      </c>
      <c r="BB14" s="58">
        <v>2</v>
      </c>
      <c r="BC14" s="59">
        <v>0</v>
      </c>
      <c r="BD14" s="65">
        <v>1</v>
      </c>
      <c r="BE14" s="65">
        <v>1</v>
      </c>
      <c r="BF14" s="60">
        <v>0</v>
      </c>
      <c r="BG14" s="57"/>
      <c r="BH14" s="58"/>
      <c r="BI14" s="59"/>
      <c r="BJ14" s="60"/>
      <c r="BK14" s="57"/>
      <c r="BL14" s="58"/>
      <c r="BM14" s="59"/>
      <c r="BN14" s="60"/>
      <c r="BO14" s="61">
        <f t="shared" si="0"/>
        <v>24</v>
      </c>
      <c r="BP14" s="66">
        <f t="shared" si="1"/>
        <v>18</v>
      </c>
      <c r="BQ14" s="66">
        <f t="shared" si="2"/>
        <v>21</v>
      </c>
      <c r="BR14" s="64">
        <f t="shared" si="3"/>
        <v>15</v>
      </c>
      <c r="BS14" s="89">
        <f t="shared" si="4"/>
        <v>78</v>
      </c>
      <c r="BT14" s="51"/>
      <c r="BU14" s="40"/>
      <c r="BV14" s="50"/>
      <c r="BW14" s="50"/>
      <c r="BX14" s="50"/>
      <c r="BY14" s="50"/>
      <c r="BZ14" s="50"/>
      <c r="CA14" s="50"/>
      <c r="CB14" s="50"/>
      <c r="CC14" s="50"/>
      <c r="CD14" s="50"/>
    </row>
    <row r="15" spans="1:109" ht="29.45" customHeight="1" thickBot="1" x14ac:dyDescent="0.25">
      <c r="A15" s="7">
        <v>8</v>
      </c>
      <c r="B15" s="52" t="s">
        <v>34</v>
      </c>
      <c r="C15" s="62">
        <v>2</v>
      </c>
      <c r="D15" s="74">
        <v>2</v>
      </c>
      <c r="E15" s="73">
        <v>0</v>
      </c>
      <c r="F15" s="63">
        <v>0</v>
      </c>
      <c r="G15" s="59">
        <v>2</v>
      </c>
      <c r="H15" s="65">
        <v>2</v>
      </c>
      <c r="I15" s="65">
        <v>2</v>
      </c>
      <c r="J15" s="60">
        <v>2</v>
      </c>
      <c r="K15" s="62">
        <v>0</v>
      </c>
      <c r="L15" s="76">
        <v>0</v>
      </c>
      <c r="M15" s="74">
        <v>2</v>
      </c>
      <c r="N15" s="63">
        <v>2</v>
      </c>
      <c r="O15" s="59">
        <v>2</v>
      </c>
      <c r="P15" s="65">
        <v>0</v>
      </c>
      <c r="Q15" s="65">
        <v>2</v>
      </c>
      <c r="R15" s="60">
        <v>2</v>
      </c>
      <c r="S15" s="62">
        <v>2</v>
      </c>
      <c r="T15" s="76">
        <v>0</v>
      </c>
      <c r="U15" s="76">
        <v>2</v>
      </c>
      <c r="V15" s="63">
        <v>0</v>
      </c>
      <c r="W15" s="59">
        <v>2</v>
      </c>
      <c r="X15" s="65">
        <v>2</v>
      </c>
      <c r="Y15" s="65">
        <v>0</v>
      </c>
      <c r="Z15" s="60">
        <v>2</v>
      </c>
      <c r="AA15" s="62">
        <v>2</v>
      </c>
      <c r="AB15" s="76">
        <v>0</v>
      </c>
      <c r="AC15" s="76">
        <v>2</v>
      </c>
      <c r="AD15" s="63">
        <v>2</v>
      </c>
      <c r="AE15" s="59">
        <v>0</v>
      </c>
      <c r="AF15" s="65">
        <v>0</v>
      </c>
      <c r="AG15" s="65">
        <v>0</v>
      </c>
      <c r="AH15" s="60">
        <v>2</v>
      </c>
      <c r="AI15" s="62">
        <v>2</v>
      </c>
      <c r="AJ15" s="76">
        <v>2</v>
      </c>
      <c r="AK15" s="76">
        <v>2</v>
      </c>
      <c r="AL15" s="63">
        <v>0</v>
      </c>
      <c r="AM15" s="59">
        <v>2</v>
      </c>
      <c r="AN15" s="65">
        <v>2</v>
      </c>
      <c r="AO15" s="65">
        <v>2</v>
      </c>
      <c r="AP15" s="60">
        <v>2</v>
      </c>
      <c r="AQ15" s="62">
        <v>0</v>
      </c>
      <c r="AR15" s="76">
        <v>2</v>
      </c>
      <c r="AS15" s="76">
        <v>0</v>
      </c>
      <c r="AT15" s="63">
        <v>0</v>
      </c>
      <c r="AU15" s="59">
        <v>2</v>
      </c>
      <c r="AV15" s="65">
        <v>2</v>
      </c>
      <c r="AW15" s="65">
        <v>0</v>
      </c>
      <c r="AX15" s="60">
        <v>0</v>
      </c>
      <c r="AY15" s="62">
        <v>0</v>
      </c>
      <c r="AZ15" s="76">
        <v>0</v>
      </c>
      <c r="BA15" s="76">
        <v>0</v>
      </c>
      <c r="BB15" s="63">
        <v>2</v>
      </c>
      <c r="BC15" s="59">
        <v>2</v>
      </c>
      <c r="BD15" s="65">
        <v>0</v>
      </c>
      <c r="BE15" s="65">
        <v>2</v>
      </c>
      <c r="BF15" s="60">
        <v>0</v>
      </c>
      <c r="BG15" s="62"/>
      <c r="BH15" s="63"/>
      <c r="BI15" s="59"/>
      <c r="BJ15" s="60"/>
      <c r="BK15" s="62"/>
      <c r="BL15" s="63"/>
      <c r="BM15" s="59"/>
      <c r="BN15" s="60"/>
      <c r="BO15" s="77">
        <f t="shared" si="0"/>
        <v>20</v>
      </c>
      <c r="BP15" s="78">
        <f t="shared" si="1"/>
        <v>14</v>
      </c>
      <c r="BQ15" s="78">
        <f t="shared" si="2"/>
        <v>16</v>
      </c>
      <c r="BR15" s="85">
        <f t="shared" si="3"/>
        <v>16</v>
      </c>
      <c r="BS15" s="90">
        <f t="shared" si="4"/>
        <v>66</v>
      </c>
      <c r="BT15" s="51"/>
      <c r="BU15" s="40"/>
      <c r="BV15" s="50"/>
      <c r="BW15" s="50"/>
      <c r="BX15" s="50"/>
      <c r="BY15" s="50"/>
      <c r="BZ15" s="50"/>
      <c r="CA15" s="50"/>
      <c r="CB15" s="50"/>
      <c r="CC15" s="50"/>
      <c r="CD15" s="50"/>
    </row>
    <row r="16" spans="1:109" ht="29.45" customHeight="1" x14ac:dyDescent="0.2"/>
    <row r="17" ht="29.45" customHeight="1" x14ac:dyDescent="0.2"/>
    <row r="18" ht="29.45" customHeight="1" x14ac:dyDescent="0.2"/>
    <row r="19" ht="29.45" customHeight="1" x14ac:dyDescent="0.2"/>
    <row r="20" ht="29.45" customHeight="1" x14ac:dyDescent="0.2"/>
    <row r="21" ht="29.45" customHeight="1" x14ac:dyDescent="0.2"/>
    <row r="22" ht="29.45" customHeight="1" x14ac:dyDescent="0.2"/>
    <row r="23" ht="29.45" customHeight="1" x14ac:dyDescent="0.2"/>
  </sheetData>
  <mergeCells count="24">
    <mergeCell ref="A3:BT3"/>
    <mergeCell ref="A5:A7"/>
    <mergeCell ref="B5:B7"/>
    <mergeCell ref="C5:BN5"/>
    <mergeCell ref="G6:J6"/>
    <mergeCell ref="BS5:BS7"/>
    <mergeCell ref="K6:N6"/>
    <mergeCell ref="C6:F6"/>
    <mergeCell ref="BO5:BR6"/>
    <mergeCell ref="AU6:AX6"/>
    <mergeCell ref="AA6:AD6"/>
    <mergeCell ref="O6:R6"/>
    <mergeCell ref="S6:V6"/>
    <mergeCell ref="W6:Z6"/>
    <mergeCell ref="AI6:AL6"/>
    <mergeCell ref="AM6:AP6"/>
    <mergeCell ref="AQ6:AT6"/>
    <mergeCell ref="BM6:BN6"/>
    <mergeCell ref="BC6:BF6"/>
    <mergeCell ref="AE6:AH6"/>
    <mergeCell ref="AY6:BB6"/>
    <mergeCell ref="BG6:BH6"/>
    <mergeCell ref="BI6:BJ6"/>
    <mergeCell ref="BK6:BL6"/>
  </mergeCells>
  <phoneticPr fontId="24" type="noConversion"/>
  <pageMargins left="0.2" right="0.16" top="1.05" bottom="0.38" header="0.17" footer="0.23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6DA27-16CF-435B-9935-99F7691BAA90}">
  <sheetPr codeName="Sheet14">
    <pageSetUpPr fitToPage="1"/>
  </sheetPr>
  <dimension ref="A1:AQ54"/>
  <sheetViews>
    <sheetView zoomScale="75" zoomScaleNormal="100" workbookViewId="0">
      <selection activeCell="AN23" sqref="AN23"/>
    </sheetView>
  </sheetViews>
  <sheetFormatPr defaultRowHeight="12.75" x14ac:dyDescent="0.2"/>
  <cols>
    <col min="1" max="1" width="4.140625" style="1" customWidth="1"/>
    <col min="2" max="2" width="23.85546875" style="1" customWidth="1"/>
    <col min="3" max="30" width="4.28515625" customWidth="1"/>
    <col min="31" max="38" width="4.28515625" hidden="1" customWidth="1"/>
    <col min="39" max="39" width="10.42578125" style="1" customWidth="1"/>
    <col min="40" max="40" width="6.7109375" customWidth="1"/>
    <col min="41" max="41" width="9.5703125" customWidth="1"/>
    <col min="42" max="43" width="9.140625" style="1" customWidth="1"/>
  </cols>
  <sheetData>
    <row r="1" spans="1:43" x14ac:dyDescent="0.2">
      <c r="B1" s="6"/>
    </row>
    <row r="2" spans="1:43" ht="18" x14ac:dyDescent="0.25">
      <c r="A2" s="128" t="s">
        <v>24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</row>
    <row r="3" spans="1:43" ht="13.5" thickBot="1" x14ac:dyDescent="0.25"/>
    <row r="4" spans="1:43" ht="13.5" thickTop="1" x14ac:dyDescent="0.2">
      <c r="A4" s="146" t="s">
        <v>0</v>
      </c>
      <c r="B4" s="151" t="s">
        <v>1</v>
      </c>
      <c r="C4" s="151" t="s">
        <v>2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61" t="s">
        <v>3</v>
      </c>
      <c r="AN4" s="162"/>
      <c r="AO4" s="162"/>
      <c r="AP4" s="163"/>
    </row>
    <row r="5" spans="1:43" ht="13.5" thickBot="1" x14ac:dyDescent="0.25">
      <c r="A5" s="147"/>
      <c r="B5" s="136"/>
      <c r="C5" s="136">
        <v>1</v>
      </c>
      <c r="D5" s="136"/>
      <c r="E5" s="136">
        <v>2</v>
      </c>
      <c r="F5" s="136"/>
      <c r="G5" s="136">
        <v>3</v>
      </c>
      <c r="H5" s="136"/>
      <c r="I5" s="136">
        <v>4</v>
      </c>
      <c r="J5" s="136"/>
      <c r="K5" s="136">
        <v>5</v>
      </c>
      <c r="L5" s="136"/>
      <c r="M5" s="136">
        <v>6</v>
      </c>
      <c r="N5" s="136"/>
      <c r="O5" s="136">
        <v>7</v>
      </c>
      <c r="P5" s="136"/>
      <c r="Q5" s="136">
        <v>8</v>
      </c>
      <c r="R5" s="136"/>
      <c r="S5" s="136">
        <v>9</v>
      </c>
      <c r="T5" s="136"/>
      <c r="U5" s="136">
        <v>10</v>
      </c>
      <c r="V5" s="136"/>
      <c r="W5" s="136">
        <v>11</v>
      </c>
      <c r="X5" s="136"/>
      <c r="Y5" s="136">
        <v>12</v>
      </c>
      <c r="Z5" s="136"/>
      <c r="AA5" s="136">
        <v>13</v>
      </c>
      <c r="AB5" s="136"/>
      <c r="AC5" s="136">
        <v>14</v>
      </c>
      <c r="AD5" s="136"/>
      <c r="AE5" s="136">
        <v>15</v>
      </c>
      <c r="AF5" s="136"/>
      <c r="AG5" s="136">
        <v>16</v>
      </c>
      <c r="AH5" s="136"/>
      <c r="AI5" s="136">
        <v>17</v>
      </c>
      <c r="AJ5" s="136"/>
      <c r="AK5" s="136">
        <v>18</v>
      </c>
      <c r="AL5" s="136"/>
      <c r="AM5" s="164"/>
      <c r="AN5" s="165"/>
      <c r="AO5" s="165"/>
      <c r="AP5" s="166"/>
    </row>
    <row r="6" spans="1:43" ht="26.25" customHeight="1" x14ac:dyDescent="0.2">
      <c r="A6" s="147"/>
      <c r="B6" s="136"/>
      <c r="C6" s="4" t="s">
        <v>5</v>
      </c>
      <c r="D6" s="4" t="s">
        <v>4</v>
      </c>
      <c r="E6" s="4" t="s">
        <v>5</v>
      </c>
      <c r="F6" s="4" t="s">
        <v>4</v>
      </c>
      <c r="G6" s="4" t="s">
        <v>5</v>
      </c>
      <c r="H6" s="4" t="s">
        <v>4</v>
      </c>
      <c r="I6" s="4" t="s">
        <v>5</v>
      </c>
      <c r="J6" s="4" t="s">
        <v>4</v>
      </c>
      <c r="K6" s="4" t="s">
        <v>5</v>
      </c>
      <c r="L6" s="4" t="s">
        <v>4</v>
      </c>
      <c r="M6" s="4" t="s">
        <v>5</v>
      </c>
      <c r="N6" s="4" t="s">
        <v>4</v>
      </c>
      <c r="O6" s="4" t="s">
        <v>5</v>
      </c>
      <c r="P6" s="4" t="s">
        <v>4</v>
      </c>
      <c r="Q6" s="4" t="s">
        <v>5</v>
      </c>
      <c r="R6" s="4" t="s">
        <v>4</v>
      </c>
      <c r="S6" s="4" t="s">
        <v>5</v>
      </c>
      <c r="T6" s="4" t="s">
        <v>4</v>
      </c>
      <c r="U6" s="4" t="s">
        <v>5</v>
      </c>
      <c r="V6" s="4" t="s">
        <v>4</v>
      </c>
      <c r="W6" s="4" t="s">
        <v>5</v>
      </c>
      <c r="X6" s="4" t="s">
        <v>4</v>
      </c>
      <c r="Y6" s="4" t="s">
        <v>5</v>
      </c>
      <c r="Z6" s="4" t="s">
        <v>4</v>
      </c>
      <c r="AA6" s="4" t="s">
        <v>5</v>
      </c>
      <c r="AB6" s="4" t="s">
        <v>4</v>
      </c>
      <c r="AC6" s="4" t="s">
        <v>5</v>
      </c>
      <c r="AD6" s="4" t="s">
        <v>4</v>
      </c>
      <c r="AE6" s="4" t="s">
        <v>5</v>
      </c>
      <c r="AF6" s="4" t="s">
        <v>4</v>
      </c>
      <c r="AG6" s="4" t="s">
        <v>5</v>
      </c>
      <c r="AH6" s="4" t="s">
        <v>4</v>
      </c>
      <c r="AI6" s="4" t="s">
        <v>5</v>
      </c>
      <c r="AJ6" s="4" t="s">
        <v>4</v>
      </c>
      <c r="AK6" s="4" t="s">
        <v>5</v>
      </c>
      <c r="AL6" s="4" t="s">
        <v>4</v>
      </c>
      <c r="AM6" s="41" t="s">
        <v>7</v>
      </c>
      <c r="AN6" s="2" t="s">
        <v>6</v>
      </c>
      <c r="AO6" s="42" t="s">
        <v>8</v>
      </c>
      <c r="AP6" s="14" t="s">
        <v>9</v>
      </c>
      <c r="AQ6" s="15" t="s">
        <v>11</v>
      </c>
    </row>
    <row r="7" spans="1:43" ht="18" customHeight="1" x14ac:dyDescent="0.2">
      <c r="A7" s="26">
        <v>1</v>
      </c>
      <c r="B7" s="44" t="s">
        <v>20</v>
      </c>
      <c r="C7" s="12">
        <v>22</v>
      </c>
      <c r="D7" s="12">
        <v>2</v>
      </c>
      <c r="E7" s="12">
        <v>13</v>
      </c>
      <c r="F7" s="12">
        <v>0</v>
      </c>
      <c r="G7" s="88"/>
      <c r="H7" s="88"/>
      <c r="I7" s="12">
        <v>13</v>
      </c>
      <c r="J7" s="12">
        <v>2</v>
      </c>
      <c r="K7" s="12">
        <v>16</v>
      </c>
      <c r="L7" s="12">
        <v>2</v>
      </c>
      <c r="M7" s="12">
        <v>19</v>
      </c>
      <c r="N7" s="12">
        <v>2</v>
      </c>
      <c r="O7" s="12">
        <v>27</v>
      </c>
      <c r="P7" s="12">
        <v>0</v>
      </c>
      <c r="Q7" s="88"/>
      <c r="R7" s="88"/>
      <c r="S7" s="12">
        <v>12</v>
      </c>
      <c r="T7" s="12">
        <v>2</v>
      </c>
      <c r="U7" s="12">
        <v>4</v>
      </c>
      <c r="V7" s="12">
        <v>0</v>
      </c>
      <c r="W7" s="12">
        <v>14</v>
      </c>
      <c r="X7" s="12">
        <v>2</v>
      </c>
      <c r="Y7" s="12">
        <v>15</v>
      </c>
      <c r="Z7" s="12">
        <v>0</v>
      </c>
      <c r="AA7" s="88"/>
      <c r="AB7" s="88"/>
      <c r="AC7" s="12">
        <v>11</v>
      </c>
      <c r="AD7" s="12">
        <v>0</v>
      </c>
      <c r="AE7" s="12"/>
      <c r="AF7" s="12"/>
      <c r="AG7" s="12"/>
      <c r="AH7" s="12"/>
      <c r="AI7" s="12"/>
      <c r="AJ7" s="12"/>
      <c r="AK7" s="12"/>
      <c r="AL7" s="12"/>
      <c r="AM7" s="19">
        <f t="shared" ref="AM7:AM21" si="0">COUNTIF(C7:AL7,"&gt;2")</f>
        <v>11</v>
      </c>
      <c r="AN7" s="46">
        <f t="shared" ref="AN7:AN50" si="1">AVERAGE(C7,E7,G7,I7,K7,M7,O7,Q7,S7,U7,W7,Y7,AA7,AC7,AE7,AG7,AI7,AK7)</f>
        <v>15.090909090909092</v>
      </c>
      <c r="AO7" s="47">
        <f t="shared" ref="AO7:AO47" si="2">AVERAGE(D7+F7+H7+J7+L7+N7+P7+R7+T7+V7+X7+Z7+AB7+AD7+AF7+AH7+AJ7+AL7)/2/AM7*100</f>
        <v>54.54545454545454</v>
      </c>
      <c r="AP7" s="21">
        <f t="shared" ref="AP7:AP47" si="3">D7+F7+H7+J7+L7+N7+P7+R7+T7+V7+X7+Z7+AB7+AD7+AF7+AH7+AJ7+AL7</f>
        <v>12</v>
      </c>
      <c r="AQ7" s="22">
        <f t="shared" ref="AQ7:AQ14" si="4">AM7*2</f>
        <v>22</v>
      </c>
    </row>
    <row r="8" spans="1:43" ht="18" customHeight="1" x14ac:dyDescent="0.2">
      <c r="A8" s="7">
        <v>2</v>
      </c>
      <c r="B8" s="44" t="s">
        <v>50</v>
      </c>
      <c r="C8" s="12">
        <v>10</v>
      </c>
      <c r="D8" s="12">
        <v>0</v>
      </c>
      <c r="E8" s="12">
        <v>10</v>
      </c>
      <c r="F8" s="12">
        <v>0</v>
      </c>
      <c r="G8" s="12">
        <v>8</v>
      </c>
      <c r="H8" s="12">
        <v>0</v>
      </c>
      <c r="I8" s="12">
        <v>12</v>
      </c>
      <c r="J8" s="12">
        <v>0</v>
      </c>
      <c r="K8" s="12">
        <v>21</v>
      </c>
      <c r="L8" s="12">
        <v>2</v>
      </c>
      <c r="M8" s="12">
        <v>5</v>
      </c>
      <c r="N8" s="12">
        <v>0</v>
      </c>
      <c r="O8" s="12">
        <v>3</v>
      </c>
      <c r="P8" s="12">
        <v>0</v>
      </c>
      <c r="Q8" s="12">
        <v>8</v>
      </c>
      <c r="R8" s="12">
        <v>0</v>
      </c>
      <c r="S8" s="12">
        <v>11</v>
      </c>
      <c r="T8" s="12">
        <v>2</v>
      </c>
      <c r="U8" s="121">
        <v>0</v>
      </c>
      <c r="V8" s="12">
        <v>0</v>
      </c>
      <c r="W8" s="88"/>
      <c r="X8" s="88"/>
      <c r="Y8" s="88"/>
      <c r="Z8" s="88"/>
      <c r="AA8" s="12">
        <v>18</v>
      </c>
      <c r="AB8" s="12">
        <v>2</v>
      </c>
      <c r="AC8" s="88"/>
      <c r="AD8" s="88"/>
      <c r="AE8" s="12"/>
      <c r="AF8" s="12"/>
      <c r="AG8" s="12"/>
      <c r="AH8" s="12"/>
      <c r="AI8" s="12"/>
      <c r="AJ8" s="12"/>
      <c r="AK8" s="12"/>
      <c r="AL8" s="12"/>
      <c r="AM8" s="19">
        <v>11</v>
      </c>
      <c r="AN8" s="46">
        <f t="shared" si="1"/>
        <v>9.6363636363636367</v>
      </c>
      <c r="AO8" s="47">
        <f t="shared" si="2"/>
        <v>27.27272727272727</v>
      </c>
      <c r="AP8" s="21">
        <f t="shared" si="3"/>
        <v>6</v>
      </c>
      <c r="AQ8" s="22">
        <f t="shared" si="4"/>
        <v>22</v>
      </c>
    </row>
    <row r="9" spans="1:43" ht="18" customHeight="1" x14ac:dyDescent="0.2">
      <c r="A9" s="26">
        <v>3</v>
      </c>
      <c r="B9" s="44" t="s">
        <v>15</v>
      </c>
      <c r="C9" s="12">
        <v>15</v>
      </c>
      <c r="D9" s="12">
        <v>0</v>
      </c>
      <c r="E9" s="12">
        <v>8</v>
      </c>
      <c r="F9" s="12">
        <v>0</v>
      </c>
      <c r="G9" s="12">
        <v>15</v>
      </c>
      <c r="H9" s="12">
        <v>0</v>
      </c>
      <c r="I9" s="12">
        <v>17</v>
      </c>
      <c r="J9" s="12">
        <v>2</v>
      </c>
      <c r="K9" s="12">
        <v>10</v>
      </c>
      <c r="L9" s="12">
        <v>0</v>
      </c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12">
        <v>10</v>
      </c>
      <c r="Z9" s="12">
        <v>2</v>
      </c>
      <c r="AA9" s="12">
        <v>6</v>
      </c>
      <c r="AB9" s="12">
        <v>0</v>
      </c>
      <c r="AC9" s="12">
        <v>18</v>
      </c>
      <c r="AD9" s="12">
        <v>0</v>
      </c>
      <c r="AE9" s="12"/>
      <c r="AF9" s="12"/>
      <c r="AG9" s="12"/>
      <c r="AH9" s="12"/>
      <c r="AI9" s="12"/>
      <c r="AJ9" s="12"/>
      <c r="AK9" s="12"/>
      <c r="AL9" s="12"/>
      <c r="AM9" s="4">
        <f t="shared" si="0"/>
        <v>8</v>
      </c>
      <c r="AN9" s="23">
        <f t="shared" si="1"/>
        <v>12.375</v>
      </c>
      <c r="AO9" s="24">
        <f t="shared" si="2"/>
        <v>25</v>
      </c>
      <c r="AP9" s="10">
        <f t="shared" si="3"/>
        <v>4</v>
      </c>
      <c r="AQ9" s="16">
        <f t="shared" si="4"/>
        <v>16</v>
      </c>
    </row>
    <row r="10" spans="1:43" ht="18" customHeight="1" x14ac:dyDescent="0.2">
      <c r="A10" s="7">
        <v>4</v>
      </c>
      <c r="B10" s="44" t="s">
        <v>51</v>
      </c>
      <c r="C10" s="12">
        <v>16</v>
      </c>
      <c r="D10" s="12">
        <v>2</v>
      </c>
      <c r="E10" s="12">
        <v>6</v>
      </c>
      <c r="F10" s="12">
        <v>0</v>
      </c>
      <c r="G10" s="12">
        <v>11</v>
      </c>
      <c r="H10" s="12">
        <v>2</v>
      </c>
      <c r="I10" s="12">
        <v>15</v>
      </c>
      <c r="J10" s="12">
        <v>2</v>
      </c>
      <c r="K10" s="12">
        <v>7</v>
      </c>
      <c r="L10" s="12">
        <v>0</v>
      </c>
      <c r="M10" s="12">
        <v>17</v>
      </c>
      <c r="N10" s="12">
        <v>2</v>
      </c>
      <c r="O10" s="12">
        <v>13</v>
      </c>
      <c r="P10" s="12">
        <v>2</v>
      </c>
      <c r="Q10" s="12">
        <v>22</v>
      </c>
      <c r="R10" s="12">
        <v>2</v>
      </c>
      <c r="S10" s="12">
        <v>12</v>
      </c>
      <c r="T10" s="12">
        <v>0</v>
      </c>
      <c r="U10" s="12">
        <v>11</v>
      </c>
      <c r="V10" s="12">
        <v>1</v>
      </c>
      <c r="W10" s="12">
        <v>4</v>
      </c>
      <c r="X10" s="12">
        <v>0</v>
      </c>
      <c r="Y10" s="12">
        <v>6</v>
      </c>
      <c r="Z10" s="12">
        <v>0</v>
      </c>
      <c r="AA10" s="12">
        <v>4</v>
      </c>
      <c r="AB10" s="12">
        <v>2</v>
      </c>
      <c r="AC10" s="12">
        <v>7</v>
      </c>
      <c r="AD10" s="12">
        <v>0</v>
      </c>
      <c r="AE10" s="12"/>
      <c r="AF10" s="12"/>
      <c r="AG10" s="12"/>
      <c r="AH10" s="12"/>
      <c r="AI10" s="12"/>
      <c r="AJ10" s="12"/>
      <c r="AK10" s="12"/>
      <c r="AL10" s="12"/>
      <c r="AM10" s="4">
        <f t="shared" si="0"/>
        <v>14</v>
      </c>
      <c r="AN10" s="23">
        <f t="shared" si="1"/>
        <v>10.785714285714286</v>
      </c>
      <c r="AO10" s="24">
        <f t="shared" si="2"/>
        <v>53.571428571428569</v>
      </c>
      <c r="AP10" s="10">
        <f t="shared" si="3"/>
        <v>15</v>
      </c>
      <c r="AQ10" s="16">
        <f t="shared" si="4"/>
        <v>28</v>
      </c>
    </row>
    <row r="11" spans="1:43" ht="18" customHeight="1" x14ac:dyDescent="0.2">
      <c r="A11" s="26">
        <v>5</v>
      </c>
      <c r="B11" s="44" t="s">
        <v>18</v>
      </c>
      <c r="C11" s="12">
        <v>8</v>
      </c>
      <c r="D11" s="12">
        <v>1</v>
      </c>
      <c r="E11" s="88"/>
      <c r="F11" s="88"/>
      <c r="G11" s="12">
        <v>19</v>
      </c>
      <c r="H11" s="12">
        <v>2</v>
      </c>
      <c r="I11" s="12">
        <v>9</v>
      </c>
      <c r="J11" s="12">
        <v>2</v>
      </c>
      <c r="K11" s="12">
        <v>11</v>
      </c>
      <c r="L11" s="12">
        <v>0</v>
      </c>
      <c r="M11" s="12">
        <v>8</v>
      </c>
      <c r="N11" s="12">
        <v>0</v>
      </c>
      <c r="O11" s="12">
        <v>24</v>
      </c>
      <c r="P11" s="12">
        <v>2</v>
      </c>
      <c r="Q11" s="12">
        <v>1</v>
      </c>
      <c r="R11" s="12">
        <v>0</v>
      </c>
      <c r="S11" s="12">
        <v>19</v>
      </c>
      <c r="T11" s="12">
        <v>2</v>
      </c>
      <c r="U11" s="12">
        <v>4</v>
      </c>
      <c r="V11" s="12">
        <v>0</v>
      </c>
      <c r="W11" s="12">
        <v>23</v>
      </c>
      <c r="X11" s="12">
        <v>2</v>
      </c>
      <c r="Y11" s="12">
        <v>9</v>
      </c>
      <c r="Z11" s="12">
        <v>0</v>
      </c>
      <c r="AA11" s="12">
        <v>3</v>
      </c>
      <c r="AB11" s="12">
        <v>0</v>
      </c>
      <c r="AC11" s="88"/>
      <c r="AD11" s="88"/>
      <c r="AE11" s="12"/>
      <c r="AF11" s="12"/>
      <c r="AG11" s="12"/>
      <c r="AH11" s="12"/>
      <c r="AI11" s="12"/>
      <c r="AJ11" s="12"/>
      <c r="AK11" s="12"/>
      <c r="AL11" s="12"/>
      <c r="AM11" s="4">
        <v>12</v>
      </c>
      <c r="AN11" s="23">
        <f t="shared" si="1"/>
        <v>11.5</v>
      </c>
      <c r="AO11" s="24">
        <f t="shared" si="2"/>
        <v>45.833333333333329</v>
      </c>
      <c r="AP11" s="10">
        <f t="shared" si="3"/>
        <v>11</v>
      </c>
      <c r="AQ11" s="16">
        <f t="shared" si="4"/>
        <v>24</v>
      </c>
    </row>
    <row r="12" spans="1:43" ht="18" customHeight="1" x14ac:dyDescent="0.2">
      <c r="A12" s="7">
        <v>6</v>
      </c>
      <c r="B12" s="44" t="s">
        <v>52</v>
      </c>
      <c r="C12" s="12">
        <v>8</v>
      </c>
      <c r="D12" s="12">
        <v>1</v>
      </c>
      <c r="E12" s="12">
        <v>11</v>
      </c>
      <c r="F12" s="12">
        <v>2</v>
      </c>
      <c r="G12" s="12">
        <v>5</v>
      </c>
      <c r="H12" s="12">
        <v>0</v>
      </c>
      <c r="I12" s="12">
        <v>14</v>
      </c>
      <c r="J12" s="12">
        <v>0</v>
      </c>
      <c r="K12" s="12">
        <v>20</v>
      </c>
      <c r="L12" s="12">
        <v>2</v>
      </c>
      <c r="M12" s="12">
        <v>6</v>
      </c>
      <c r="N12" s="12">
        <v>0</v>
      </c>
      <c r="O12" s="12">
        <v>8</v>
      </c>
      <c r="P12" s="12">
        <v>2</v>
      </c>
      <c r="Q12" s="12">
        <v>6</v>
      </c>
      <c r="R12" s="12">
        <v>2</v>
      </c>
      <c r="S12" s="12">
        <v>5</v>
      </c>
      <c r="T12" s="12">
        <v>0</v>
      </c>
      <c r="U12" s="12">
        <v>13</v>
      </c>
      <c r="V12" s="12">
        <v>0</v>
      </c>
      <c r="W12" s="12">
        <v>10</v>
      </c>
      <c r="X12" s="12">
        <v>2</v>
      </c>
      <c r="Y12" s="12">
        <v>10</v>
      </c>
      <c r="Z12" s="12">
        <v>0</v>
      </c>
      <c r="AA12" s="12">
        <v>11</v>
      </c>
      <c r="AB12" s="12">
        <v>0</v>
      </c>
      <c r="AC12" s="12">
        <v>8</v>
      </c>
      <c r="AD12" s="12">
        <v>0</v>
      </c>
      <c r="AE12" s="12"/>
      <c r="AF12" s="12"/>
      <c r="AG12" s="12"/>
      <c r="AH12" s="12"/>
      <c r="AI12" s="12"/>
      <c r="AJ12" s="12"/>
      <c r="AK12" s="12"/>
      <c r="AL12" s="12"/>
      <c r="AM12" s="4">
        <f t="shared" si="0"/>
        <v>14</v>
      </c>
      <c r="AN12" s="23">
        <f t="shared" si="1"/>
        <v>9.6428571428571423</v>
      </c>
      <c r="AO12" s="24">
        <f t="shared" si="2"/>
        <v>39.285714285714285</v>
      </c>
      <c r="AP12" s="10">
        <f t="shared" si="3"/>
        <v>11</v>
      </c>
      <c r="AQ12" s="16">
        <f t="shared" si="4"/>
        <v>28</v>
      </c>
    </row>
    <row r="13" spans="1:43" ht="18" customHeight="1" x14ac:dyDescent="0.2">
      <c r="A13" s="26">
        <v>7</v>
      </c>
      <c r="B13" s="44" t="s">
        <v>53</v>
      </c>
      <c r="C13" s="12">
        <v>13</v>
      </c>
      <c r="D13" s="12">
        <v>2</v>
      </c>
      <c r="E13" s="88"/>
      <c r="F13" s="88"/>
      <c r="G13" s="12">
        <v>18</v>
      </c>
      <c r="H13" s="12">
        <v>2</v>
      </c>
      <c r="I13" s="12">
        <v>13</v>
      </c>
      <c r="J13" s="12">
        <v>2</v>
      </c>
      <c r="K13" s="12">
        <v>12</v>
      </c>
      <c r="L13" s="12">
        <v>2</v>
      </c>
      <c r="M13" s="12">
        <v>11</v>
      </c>
      <c r="N13" s="12">
        <v>2</v>
      </c>
      <c r="O13" s="12">
        <v>8</v>
      </c>
      <c r="P13" s="12">
        <v>2</v>
      </c>
      <c r="Q13" s="12">
        <v>1</v>
      </c>
      <c r="R13" s="12">
        <v>0</v>
      </c>
      <c r="S13" s="12">
        <v>9</v>
      </c>
      <c r="T13" s="12">
        <v>0</v>
      </c>
      <c r="U13" s="12">
        <v>13</v>
      </c>
      <c r="V13" s="12">
        <v>2</v>
      </c>
      <c r="W13" s="12">
        <v>5</v>
      </c>
      <c r="X13" s="12">
        <v>1</v>
      </c>
      <c r="Y13" s="88"/>
      <c r="Z13" s="88"/>
      <c r="AA13" s="88"/>
      <c r="AB13" s="88"/>
      <c r="AC13" s="12">
        <v>20</v>
      </c>
      <c r="AD13" s="12">
        <v>2</v>
      </c>
      <c r="AE13" s="12"/>
      <c r="AF13" s="12"/>
      <c r="AG13" s="12"/>
      <c r="AH13" s="12"/>
      <c r="AI13" s="12"/>
      <c r="AJ13" s="12"/>
      <c r="AK13" s="12"/>
      <c r="AL13" s="12"/>
      <c r="AM13" s="4">
        <v>11</v>
      </c>
      <c r="AN13" s="23">
        <f t="shared" si="1"/>
        <v>11.181818181818182</v>
      </c>
      <c r="AO13" s="24">
        <f t="shared" si="2"/>
        <v>77.272727272727266</v>
      </c>
      <c r="AP13" s="10">
        <f t="shared" si="3"/>
        <v>17</v>
      </c>
      <c r="AQ13" s="16">
        <f t="shared" si="4"/>
        <v>22</v>
      </c>
    </row>
    <row r="14" spans="1:43" ht="18" customHeight="1" x14ac:dyDescent="0.2">
      <c r="A14" s="7">
        <v>8</v>
      </c>
      <c r="B14" s="44" t="s">
        <v>54</v>
      </c>
      <c r="C14" s="12">
        <v>6</v>
      </c>
      <c r="D14" s="12">
        <v>0</v>
      </c>
      <c r="E14" s="12">
        <v>8</v>
      </c>
      <c r="F14" s="12">
        <v>0</v>
      </c>
      <c r="G14" s="12">
        <v>13</v>
      </c>
      <c r="H14" s="12">
        <v>0</v>
      </c>
      <c r="I14" s="12">
        <v>15</v>
      </c>
      <c r="J14" s="12">
        <v>2</v>
      </c>
      <c r="K14" s="12">
        <v>9</v>
      </c>
      <c r="L14" s="12">
        <v>0</v>
      </c>
      <c r="M14" s="88"/>
      <c r="N14" s="88"/>
      <c r="O14" s="12">
        <v>12</v>
      </c>
      <c r="P14" s="12">
        <v>2</v>
      </c>
      <c r="Q14" s="12">
        <v>3</v>
      </c>
      <c r="R14" s="12">
        <v>2</v>
      </c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12">
        <v>3</v>
      </c>
      <c r="AD14" s="12">
        <v>0</v>
      </c>
      <c r="AE14" s="12"/>
      <c r="AF14" s="12"/>
      <c r="AG14" s="12"/>
      <c r="AH14" s="12"/>
      <c r="AI14" s="12"/>
      <c r="AJ14" s="12"/>
      <c r="AK14" s="12"/>
      <c r="AL14" s="12"/>
      <c r="AM14" s="4">
        <f t="shared" si="0"/>
        <v>8</v>
      </c>
      <c r="AN14" s="23">
        <f t="shared" si="1"/>
        <v>8.625</v>
      </c>
      <c r="AO14" s="24">
        <f t="shared" si="2"/>
        <v>37.5</v>
      </c>
      <c r="AP14" s="10">
        <f t="shared" si="3"/>
        <v>6</v>
      </c>
      <c r="AQ14" s="16">
        <f t="shared" si="4"/>
        <v>16</v>
      </c>
    </row>
    <row r="15" spans="1:43" ht="18" customHeight="1" x14ac:dyDescent="0.2">
      <c r="A15" s="26">
        <v>9</v>
      </c>
      <c r="B15" s="44" t="s">
        <v>55</v>
      </c>
      <c r="C15" s="12">
        <v>8</v>
      </c>
      <c r="D15" s="12">
        <v>0</v>
      </c>
      <c r="E15" s="88"/>
      <c r="F15" s="88"/>
      <c r="G15" s="12">
        <v>4</v>
      </c>
      <c r="H15" s="12">
        <v>1</v>
      </c>
      <c r="I15" s="88"/>
      <c r="J15" s="88"/>
      <c r="K15" s="12">
        <v>15</v>
      </c>
      <c r="L15" s="12">
        <v>0</v>
      </c>
      <c r="M15" s="12">
        <v>7</v>
      </c>
      <c r="N15" s="12">
        <v>0</v>
      </c>
      <c r="O15" s="88"/>
      <c r="P15" s="88"/>
      <c r="Q15" s="12">
        <v>15</v>
      </c>
      <c r="R15" s="12">
        <v>0</v>
      </c>
      <c r="S15" s="12">
        <v>14</v>
      </c>
      <c r="T15" s="12">
        <v>2</v>
      </c>
      <c r="U15" s="12">
        <v>12</v>
      </c>
      <c r="V15" s="12">
        <v>0</v>
      </c>
      <c r="W15" s="12">
        <v>11</v>
      </c>
      <c r="X15" s="12">
        <v>2</v>
      </c>
      <c r="Y15" s="12">
        <v>14</v>
      </c>
      <c r="Z15" s="12">
        <v>0</v>
      </c>
      <c r="AA15" s="12">
        <v>19</v>
      </c>
      <c r="AB15" s="12">
        <v>2</v>
      </c>
      <c r="AC15" s="12">
        <v>10</v>
      </c>
      <c r="AD15" s="12">
        <v>2</v>
      </c>
      <c r="AE15" s="12"/>
      <c r="AF15" s="12"/>
      <c r="AG15" s="12"/>
      <c r="AH15" s="12"/>
      <c r="AI15" s="12"/>
      <c r="AJ15" s="12"/>
      <c r="AK15" s="12"/>
      <c r="AL15" s="12"/>
      <c r="AM15" s="4">
        <f t="shared" si="0"/>
        <v>11</v>
      </c>
      <c r="AN15" s="23">
        <f t="shared" si="1"/>
        <v>11.727272727272727</v>
      </c>
      <c r="AO15" s="24">
        <f t="shared" si="2"/>
        <v>40.909090909090914</v>
      </c>
      <c r="AP15" s="10">
        <f t="shared" si="3"/>
        <v>9</v>
      </c>
      <c r="AQ15" s="16">
        <v>2</v>
      </c>
    </row>
    <row r="16" spans="1:43" ht="18" customHeight="1" x14ac:dyDescent="0.2">
      <c r="A16" s="7">
        <v>10</v>
      </c>
      <c r="B16" s="44" t="s">
        <v>56</v>
      </c>
      <c r="C16" s="12">
        <v>10</v>
      </c>
      <c r="D16" s="12">
        <v>2</v>
      </c>
      <c r="E16" s="12">
        <v>14</v>
      </c>
      <c r="F16" s="12">
        <v>2</v>
      </c>
      <c r="G16" s="88"/>
      <c r="H16" s="88"/>
      <c r="I16" s="12">
        <v>14</v>
      </c>
      <c r="J16" s="12">
        <v>2</v>
      </c>
      <c r="K16" s="12">
        <v>15</v>
      </c>
      <c r="L16" s="12">
        <v>0</v>
      </c>
      <c r="M16" s="88"/>
      <c r="N16" s="88"/>
      <c r="O16" s="12">
        <v>16</v>
      </c>
      <c r="P16" s="12">
        <v>2</v>
      </c>
      <c r="Q16" s="12">
        <v>16</v>
      </c>
      <c r="R16" s="12">
        <v>2</v>
      </c>
      <c r="S16" s="12">
        <v>22</v>
      </c>
      <c r="T16" s="12">
        <v>2</v>
      </c>
      <c r="U16" s="12">
        <v>17</v>
      </c>
      <c r="V16" s="12">
        <v>2</v>
      </c>
      <c r="W16" s="12">
        <v>20</v>
      </c>
      <c r="X16" s="12">
        <v>2</v>
      </c>
      <c r="Y16" s="12">
        <v>14</v>
      </c>
      <c r="Z16" s="12">
        <v>0</v>
      </c>
      <c r="AA16" s="12">
        <v>12</v>
      </c>
      <c r="AB16" s="12">
        <v>2</v>
      </c>
      <c r="AC16" s="12">
        <v>21</v>
      </c>
      <c r="AD16" s="12">
        <v>2</v>
      </c>
      <c r="AE16" s="12"/>
      <c r="AF16" s="12"/>
      <c r="AG16" s="12"/>
      <c r="AH16" s="12"/>
      <c r="AI16" s="12"/>
      <c r="AJ16" s="12"/>
      <c r="AK16" s="12"/>
      <c r="AL16" s="12"/>
      <c r="AM16" s="4">
        <f t="shared" si="0"/>
        <v>12</v>
      </c>
      <c r="AN16" s="23">
        <f t="shared" si="1"/>
        <v>15.916666666666666</v>
      </c>
      <c r="AO16" s="24">
        <f t="shared" si="2"/>
        <v>83.333333333333343</v>
      </c>
      <c r="AP16" s="10">
        <f t="shared" si="3"/>
        <v>20</v>
      </c>
      <c r="AQ16" s="16">
        <f t="shared" ref="AQ16:AQ45" si="5">AM16*2</f>
        <v>24</v>
      </c>
    </row>
    <row r="17" spans="1:43" ht="18" customHeight="1" x14ac:dyDescent="0.2">
      <c r="A17" s="26">
        <v>11</v>
      </c>
      <c r="B17" s="44" t="s">
        <v>57</v>
      </c>
      <c r="C17" s="12">
        <v>6</v>
      </c>
      <c r="D17" s="12">
        <v>0</v>
      </c>
      <c r="E17" s="88"/>
      <c r="F17" s="88"/>
      <c r="G17" s="12">
        <v>6</v>
      </c>
      <c r="H17" s="12">
        <v>0</v>
      </c>
      <c r="I17" s="88"/>
      <c r="J17" s="88"/>
      <c r="K17" s="12">
        <v>12</v>
      </c>
      <c r="L17" s="12">
        <v>2</v>
      </c>
      <c r="M17" s="88"/>
      <c r="N17" s="88"/>
      <c r="O17" s="12">
        <v>6</v>
      </c>
      <c r="P17" s="12">
        <v>0</v>
      </c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12"/>
      <c r="AF17" s="12"/>
      <c r="AG17" s="12"/>
      <c r="AH17" s="12"/>
      <c r="AI17" s="12"/>
      <c r="AJ17" s="12"/>
      <c r="AK17" s="12"/>
      <c r="AL17" s="12"/>
      <c r="AM17" s="4">
        <f t="shared" si="0"/>
        <v>4</v>
      </c>
      <c r="AN17" s="23">
        <f t="shared" si="1"/>
        <v>7.5</v>
      </c>
      <c r="AO17" s="24">
        <f t="shared" si="2"/>
        <v>25</v>
      </c>
      <c r="AP17" s="10">
        <f t="shared" si="3"/>
        <v>2</v>
      </c>
      <c r="AQ17" s="16">
        <f t="shared" si="5"/>
        <v>8</v>
      </c>
    </row>
    <row r="18" spans="1:43" ht="18" customHeight="1" x14ac:dyDescent="0.2">
      <c r="A18" s="7">
        <v>12</v>
      </c>
      <c r="B18" s="44" t="s">
        <v>58</v>
      </c>
      <c r="C18" s="12">
        <v>16</v>
      </c>
      <c r="D18" s="12">
        <v>2</v>
      </c>
      <c r="E18" s="12">
        <v>12</v>
      </c>
      <c r="F18" s="12">
        <v>2</v>
      </c>
      <c r="G18" s="12">
        <v>3</v>
      </c>
      <c r="H18" s="12">
        <v>0</v>
      </c>
      <c r="I18" s="88"/>
      <c r="J18" s="88"/>
      <c r="K18" s="88"/>
      <c r="L18" s="88"/>
      <c r="M18" s="12">
        <v>20</v>
      </c>
      <c r="N18" s="12">
        <v>0</v>
      </c>
      <c r="O18" s="88"/>
      <c r="P18" s="88"/>
      <c r="Q18" s="88"/>
      <c r="R18" s="88"/>
      <c r="S18" s="88"/>
      <c r="T18" s="88"/>
      <c r="U18" s="12">
        <v>12</v>
      </c>
      <c r="V18" s="12">
        <v>0</v>
      </c>
      <c r="W18" s="12">
        <v>21</v>
      </c>
      <c r="X18" s="12">
        <v>2</v>
      </c>
      <c r="Y18" s="12">
        <v>11</v>
      </c>
      <c r="Z18" s="12">
        <v>0</v>
      </c>
      <c r="AA18" s="88"/>
      <c r="AB18" s="88"/>
      <c r="AC18" s="88"/>
      <c r="AD18" s="88"/>
      <c r="AE18" s="12"/>
      <c r="AF18" s="12"/>
      <c r="AG18" s="12"/>
      <c r="AH18" s="12"/>
      <c r="AI18" s="12"/>
      <c r="AJ18" s="12"/>
      <c r="AK18" s="12"/>
      <c r="AL18" s="12"/>
      <c r="AM18" s="4">
        <f t="shared" si="0"/>
        <v>7</v>
      </c>
      <c r="AN18" s="23">
        <f t="shared" si="1"/>
        <v>13.571428571428571</v>
      </c>
      <c r="AO18" s="24">
        <f t="shared" si="2"/>
        <v>42.857142857142854</v>
      </c>
      <c r="AP18" s="10">
        <f t="shared" si="3"/>
        <v>6</v>
      </c>
      <c r="AQ18" s="16">
        <f t="shared" si="5"/>
        <v>14</v>
      </c>
    </row>
    <row r="19" spans="1:43" ht="18" customHeight="1" x14ac:dyDescent="0.2">
      <c r="A19" s="26">
        <v>13</v>
      </c>
      <c r="B19" s="44" t="s">
        <v>61</v>
      </c>
      <c r="C19" s="12">
        <v>2</v>
      </c>
      <c r="D19" s="12">
        <v>0</v>
      </c>
      <c r="E19" s="12">
        <v>9</v>
      </c>
      <c r="F19" s="12">
        <v>0</v>
      </c>
      <c r="G19" s="88"/>
      <c r="H19" s="88"/>
      <c r="I19" s="12">
        <v>10</v>
      </c>
      <c r="J19" s="12">
        <v>0</v>
      </c>
      <c r="K19" s="12">
        <v>4</v>
      </c>
      <c r="L19" s="12">
        <v>0</v>
      </c>
      <c r="M19" s="12">
        <v>1</v>
      </c>
      <c r="N19" s="12">
        <v>0</v>
      </c>
      <c r="O19" s="12">
        <v>5</v>
      </c>
      <c r="P19" s="12">
        <v>0</v>
      </c>
      <c r="Q19" s="88"/>
      <c r="R19" s="88"/>
      <c r="S19" s="88"/>
      <c r="T19" s="88"/>
      <c r="U19" s="12">
        <v>17</v>
      </c>
      <c r="V19" s="12">
        <v>2</v>
      </c>
      <c r="W19" s="12">
        <v>5</v>
      </c>
      <c r="X19" s="12">
        <v>1</v>
      </c>
      <c r="Y19" s="88"/>
      <c r="Z19" s="88"/>
      <c r="AA19" s="12">
        <v>14</v>
      </c>
      <c r="AB19" s="12">
        <v>2</v>
      </c>
      <c r="AC19" s="12">
        <v>1</v>
      </c>
      <c r="AD19" s="12">
        <v>0</v>
      </c>
      <c r="AE19" s="12"/>
      <c r="AF19" s="12"/>
      <c r="AG19" s="12"/>
      <c r="AH19" s="12"/>
      <c r="AI19" s="12"/>
      <c r="AJ19" s="12"/>
      <c r="AK19" s="12"/>
      <c r="AL19" s="12"/>
      <c r="AM19" s="4">
        <v>10</v>
      </c>
      <c r="AN19" s="23">
        <f t="shared" si="1"/>
        <v>6.8</v>
      </c>
      <c r="AO19" s="24">
        <f t="shared" si="2"/>
        <v>25</v>
      </c>
      <c r="AP19" s="10">
        <f t="shared" si="3"/>
        <v>5</v>
      </c>
      <c r="AQ19" s="16">
        <f t="shared" si="5"/>
        <v>20</v>
      </c>
    </row>
    <row r="20" spans="1:43" ht="18" customHeight="1" x14ac:dyDescent="0.2">
      <c r="A20" s="7">
        <v>14</v>
      </c>
      <c r="B20" s="44" t="s">
        <v>62</v>
      </c>
      <c r="C20" s="12">
        <v>19</v>
      </c>
      <c r="D20" s="12">
        <v>2</v>
      </c>
      <c r="E20" s="12">
        <v>16</v>
      </c>
      <c r="F20" s="12">
        <v>2</v>
      </c>
      <c r="G20" s="88"/>
      <c r="H20" s="88"/>
      <c r="I20" s="12">
        <v>11</v>
      </c>
      <c r="J20" s="12">
        <v>0</v>
      </c>
      <c r="K20" s="12">
        <v>15</v>
      </c>
      <c r="L20" s="12">
        <v>2</v>
      </c>
      <c r="M20" s="12">
        <v>12</v>
      </c>
      <c r="N20" s="12">
        <v>2</v>
      </c>
      <c r="O20" s="88"/>
      <c r="P20" s="88"/>
      <c r="Q20" s="88"/>
      <c r="R20" s="88"/>
      <c r="S20" s="88"/>
      <c r="T20" s="88"/>
      <c r="U20" s="12">
        <v>14</v>
      </c>
      <c r="V20" s="12">
        <v>2</v>
      </c>
      <c r="W20" s="12">
        <v>4</v>
      </c>
      <c r="X20" s="12">
        <v>0</v>
      </c>
      <c r="Y20" s="88"/>
      <c r="Z20" s="88"/>
      <c r="AA20" s="12">
        <v>12</v>
      </c>
      <c r="AB20" s="12">
        <v>0</v>
      </c>
      <c r="AC20" s="12">
        <v>5</v>
      </c>
      <c r="AD20" s="12">
        <v>0</v>
      </c>
      <c r="AE20" s="12"/>
      <c r="AF20" s="12"/>
      <c r="AG20" s="12"/>
      <c r="AH20" s="12"/>
      <c r="AI20" s="12"/>
      <c r="AJ20" s="12"/>
      <c r="AK20" s="12"/>
      <c r="AL20" s="12"/>
      <c r="AM20" s="4">
        <f t="shared" si="0"/>
        <v>9</v>
      </c>
      <c r="AN20" s="23">
        <f t="shared" si="1"/>
        <v>12</v>
      </c>
      <c r="AO20" s="24">
        <f t="shared" si="2"/>
        <v>55.555555555555557</v>
      </c>
      <c r="AP20" s="10">
        <f t="shared" si="3"/>
        <v>10</v>
      </c>
      <c r="AQ20" s="16">
        <f t="shared" si="5"/>
        <v>18</v>
      </c>
    </row>
    <row r="21" spans="1:43" ht="18" customHeight="1" x14ac:dyDescent="0.2">
      <c r="A21" s="26">
        <v>15</v>
      </c>
      <c r="B21" s="44" t="s">
        <v>63</v>
      </c>
      <c r="C21" s="12">
        <v>22</v>
      </c>
      <c r="D21" s="12">
        <v>2</v>
      </c>
      <c r="E21" s="12">
        <v>21</v>
      </c>
      <c r="F21" s="12">
        <v>2</v>
      </c>
      <c r="G21" s="12">
        <v>12</v>
      </c>
      <c r="H21" s="12">
        <v>2</v>
      </c>
      <c r="I21" s="12">
        <v>6</v>
      </c>
      <c r="J21" s="12">
        <v>0</v>
      </c>
      <c r="K21" s="12">
        <v>18</v>
      </c>
      <c r="L21" s="12">
        <v>2</v>
      </c>
      <c r="M21" s="12">
        <v>17</v>
      </c>
      <c r="N21" s="12">
        <v>2</v>
      </c>
      <c r="O21" s="12">
        <v>14</v>
      </c>
      <c r="P21" s="12">
        <v>2</v>
      </c>
      <c r="Q21" s="12">
        <v>12</v>
      </c>
      <c r="R21" s="12">
        <v>0</v>
      </c>
      <c r="S21" s="12">
        <v>9</v>
      </c>
      <c r="T21" s="12">
        <v>2</v>
      </c>
      <c r="U21" s="12">
        <v>13</v>
      </c>
      <c r="V21" s="12">
        <v>2</v>
      </c>
      <c r="W21" s="12">
        <v>22</v>
      </c>
      <c r="X21" s="12">
        <v>0</v>
      </c>
      <c r="Y21" s="12">
        <v>17</v>
      </c>
      <c r="Z21" s="12">
        <v>2</v>
      </c>
      <c r="AA21" s="12">
        <v>18</v>
      </c>
      <c r="AB21" s="12">
        <v>1</v>
      </c>
      <c r="AC21" s="12">
        <v>13</v>
      </c>
      <c r="AD21" s="12">
        <v>2</v>
      </c>
      <c r="AE21" s="12"/>
      <c r="AF21" s="12"/>
      <c r="AG21" s="12"/>
      <c r="AH21" s="12"/>
      <c r="AI21" s="12"/>
      <c r="AJ21" s="12"/>
      <c r="AK21" s="12"/>
      <c r="AL21" s="12"/>
      <c r="AM21" s="4">
        <f t="shared" si="0"/>
        <v>14</v>
      </c>
      <c r="AN21" s="23">
        <f t="shared" si="1"/>
        <v>15.285714285714286</v>
      </c>
      <c r="AO21" s="24">
        <f t="shared" si="2"/>
        <v>75</v>
      </c>
      <c r="AP21" s="10">
        <f t="shared" si="3"/>
        <v>21</v>
      </c>
      <c r="AQ21" s="16">
        <f t="shared" si="5"/>
        <v>28</v>
      </c>
    </row>
    <row r="22" spans="1:43" ht="18" customHeight="1" x14ac:dyDescent="0.2">
      <c r="A22" s="7">
        <v>16</v>
      </c>
      <c r="B22" s="44" t="s">
        <v>64</v>
      </c>
      <c r="C22" s="12">
        <v>15</v>
      </c>
      <c r="D22" s="12">
        <v>0</v>
      </c>
      <c r="E22" s="12">
        <v>10</v>
      </c>
      <c r="F22" s="12">
        <v>2</v>
      </c>
      <c r="G22" s="12">
        <v>5</v>
      </c>
      <c r="H22" s="12">
        <v>0</v>
      </c>
      <c r="I22" s="12">
        <v>23</v>
      </c>
      <c r="J22" s="12">
        <v>0</v>
      </c>
      <c r="K22" s="88"/>
      <c r="L22" s="88"/>
      <c r="M22" s="88"/>
      <c r="N22" s="88"/>
      <c r="O22" s="12">
        <v>5</v>
      </c>
      <c r="P22" s="12">
        <v>0</v>
      </c>
      <c r="Q22" s="12">
        <v>16</v>
      </c>
      <c r="R22" s="12">
        <v>2</v>
      </c>
      <c r="S22" s="12">
        <v>19</v>
      </c>
      <c r="T22" s="12">
        <v>2</v>
      </c>
      <c r="U22" s="12">
        <v>11</v>
      </c>
      <c r="V22" s="12">
        <v>1</v>
      </c>
      <c r="W22" s="12">
        <v>10</v>
      </c>
      <c r="X22" s="12">
        <v>0</v>
      </c>
      <c r="Y22" s="12">
        <v>16</v>
      </c>
      <c r="Z22" s="12">
        <v>2</v>
      </c>
      <c r="AA22" s="12">
        <v>17</v>
      </c>
      <c r="AB22" s="12">
        <v>2</v>
      </c>
      <c r="AC22" s="12">
        <v>11</v>
      </c>
      <c r="AD22" s="12">
        <v>0</v>
      </c>
      <c r="AE22" s="12"/>
      <c r="AF22" s="12"/>
      <c r="AG22" s="12"/>
      <c r="AH22" s="12"/>
      <c r="AI22" s="12"/>
      <c r="AJ22" s="12"/>
      <c r="AK22" s="12"/>
      <c r="AL22" s="12"/>
      <c r="AM22" s="4">
        <v>12</v>
      </c>
      <c r="AN22" s="23">
        <f t="shared" si="1"/>
        <v>13.166666666666666</v>
      </c>
      <c r="AO22" s="24">
        <f t="shared" si="2"/>
        <v>45.833333333333329</v>
      </c>
      <c r="AP22" s="10">
        <f t="shared" si="3"/>
        <v>11</v>
      </c>
      <c r="AQ22" s="16">
        <f t="shared" si="5"/>
        <v>24</v>
      </c>
    </row>
    <row r="23" spans="1:43" ht="18" customHeight="1" x14ac:dyDescent="0.2">
      <c r="A23" s="26">
        <v>17</v>
      </c>
      <c r="B23" s="45" t="s">
        <v>76</v>
      </c>
      <c r="C23" s="88"/>
      <c r="D23" s="88"/>
      <c r="E23" s="88"/>
      <c r="F23" s="88"/>
      <c r="G23" s="12">
        <v>15</v>
      </c>
      <c r="H23" s="12">
        <v>2</v>
      </c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12"/>
      <c r="AF23" s="12"/>
      <c r="AG23" s="12"/>
      <c r="AH23" s="12"/>
      <c r="AI23" s="12"/>
      <c r="AJ23" s="12"/>
      <c r="AK23" s="12"/>
      <c r="AL23" s="12"/>
      <c r="AM23" s="4">
        <f>COUNTIF(C23:AL23,"&gt;2")</f>
        <v>1</v>
      </c>
      <c r="AN23" s="23">
        <f t="shared" si="1"/>
        <v>15</v>
      </c>
      <c r="AO23" s="24">
        <f t="shared" si="2"/>
        <v>100</v>
      </c>
      <c r="AP23" s="10">
        <f t="shared" si="3"/>
        <v>2</v>
      </c>
      <c r="AQ23" s="16">
        <f t="shared" si="5"/>
        <v>2</v>
      </c>
    </row>
    <row r="24" spans="1:43" ht="18" customHeight="1" x14ac:dyDescent="0.2">
      <c r="A24" s="7">
        <v>18</v>
      </c>
      <c r="B24" s="44" t="s">
        <v>77</v>
      </c>
      <c r="C24" s="88"/>
      <c r="D24" s="88"/>
      <c r="E24" s="88"/>
      <c r="F24" s="88"/>
      <c r="G24" s="12">
        <v>19</v>
      </c>
      <c r="H24" s="12">
        <v>2</v>
      </c>
      <c r="I24" s="88"/>
      <c r="J24" s="88"/>
      <c r="K24" s="12">
        <v>19</v>
      </c>
      <c r="L24" s="12">
        <v>0</v>
      </c>
      <c r="M24" s="12">
        <v>14</v>
      </c>
      <c r="N24" s="12">
        <v>2</v>
      </c>
      <c r="O24" s="12">
        <v>16</v>
      </c>
      <c r="P24" s="12">
        <v>0</v>
      </c>
      <c r="Q24" s="12">
        <v>10</v>
      </c>
      <c r="R24" s="12">
        <v>2</v>
      </c>
      <c r="S24" s="12">
        <v>11</v>
      </c>
      <c r="T24" s="12">
        <v>0</v>
      </c>
      <c r="U24" s="88"/>
      <c r="V24" s="88"/>
      <c r="W24" s="88"/>
      <c r="X24" s="88"/>
      <c r="Y24" s="12">
        <v>11</v>
      </c>
      <c r="Z24" s="12">
        <v>2</v>
      </c>
      <c r="AA24" s="88"/>
      <c r="AB24" s="88"/>
      <c r="AC24" s="88"/>
      <c r="AD24" s="88"/>
      <c r="AE24" s="12"/>
      <c r="AF24" s="12"/>
      <c r="AG24" s="12"/>
      <c r="AH24" s="12"/>
      <c r="AI24" s="12"/>
      <c r="AJ24" s="12"/>
      <c r="AK24" s="12"/>
      <c r="AL24" s="12"/>
      <c r="AM24" s="4">
        <f>COUNTIF(C24:AL24,"&gt;2")</f>
        <v>7</v>
      </c>
      <c r="AN24" s="23">
        <f t="shared" si="1"/>
        <v>14.285714285714286</v>
      </c>
      <c r="AO24" s="24">
        <f t="shared" si="2"/>
        <v>57.142857142857139</v>
      </c>
      <c r="AP24" s="10">
        <f t="shared" si="3"/>
        <v>8</v>
      </c>
      <c r="AQ24" s="16">
        <f t="shared" si="5"/>
        <v>14</v>
      </c>
    </row>
    <row r="25" spans="1:43" ht="18" customHeight="1" x14ac:dyDescent="0.2">
      <c r="A25" s="26">
        <v>19</v>
      </c>
      <c r="B25" s="44" t="s">
        <v>74</v>
      </c>
      <c r="C25" s="88"/>
      <c r="D25" s="88"/>
      <c r="E25" s="88"/>
      <c r="F25" s="88"/>
      <c r="G25" s="12">
        <v>13</v>
      </c>
      <c r="H25" s="12">
        <v>0</v>
      </c>
      <c r="I25" s="88"/>
      <c r="J25" s="88"/>
      <c r="K25" s="88"/>
      <c r="L25" s="88"/>
      <c r="M25" s="12">
        <v>12</v>
      </c>
      <c r="N25" s="12">
        <v>2</v>
      </c>
      <c r="O25" s="88"/>
      <c r="P25" s="88"/>
      <c r="Q25" s="12">
        <v>12</v>
      </c>
      <c r="R25" s="12">
        <v>0</v>
      </c>
      <c r="S25" s="12">
        <v>9</v>
      </c>
      <c r="T25" s="12">
        <v>0</v>
      </c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12"/>
      <c r="AF25" s="12"/>
      <c r="AG25" s="12"/>
      <c r="AH25" s="12"/>
      <c r="AI25" s="12"/>
      <c r="AJ25" s="12"/>
      <c r="AK25" s="12"/>
      <c r="AL25" s="12"/>
      <c r="AM25" s="4">
        <f>COUNTIF(C25:AL25,"&gt;2")</f>
        <v>4</v>
      </c>
      <c r="AN25" s="23">
        <f t="shared" si="1"/>
        <v>11.5</v>
      </c>
      <c r="AO25" s="24">
        <f t="shared" si="2"/>
        <v>25</v>
      </c>
      <c r="AP25" s="10">
        <f t="shared" si="3"/>
        <v>2</v>
      </c>
      <c r="AQ25" s="16">
        <f t="shared" si="5"/>
        <v>8</v>
      </c>
    </row>
    <row r="26" spans="1:43" ht="18" customHeight="1" x14ac:dyDescent="0.2">
      <c r="A26" s="7">
        <v>20</v>
      </c>
      <c r="B26" s="44" t="s">
        <v>81</v>
      </c>
      <c r="C26" s="88"/>
      <c r="D26" s="88"/>
      <c r="E26" s="88"/>
      <c r="F26" s="88"/>
      <c r="G26" s="12">
        <v>4</v>
      </c>
      <c r="H26" s="12">
        <v>1</v>
      </c>
      <c r="I26" s="88"/>
      <c r="J26" s="88"/>
      <c r="K26" s="88"/>
      <c r="L26" s="88"/>
      <c r="M26" s="88"/>
      <c r="N26" s="88"/>
      <c r="O26" s="88"/>
      <c r="P26" s="88"/>
      <c r="Q26" s="12">
        <v>4</v>
      </c>
      <c r="R26" s="12">
        <v>0</v>
      </c>
      <c r="S26" s="12">
        <v>7</v>
      </c>
      <c r="T26" s="12">
        <v>2</v>
      </c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12"/>
      <c r="AF26" s="12"/>
      <c r="AG26" s="12"/>
      <c r="AH26" s="12"/>
      <c r="AI26" s="12"/>
      <c r="AJ26" s="12"/>
      <c r="AK26" s="12"/>
      <c r="AL26" s="12"/>
      <c r="AM26" s="4">
        <f>COUNTIF(C26:AL26,"&gt;2")</f>
        <v>3</v>
      </c>
      <c r="AN26" s="23">
        <f t="shared" si="1"/>
        <v>5</v>
      </c>
      <c r="AO26" s="24">
        <f t="shared" si="2"/>
        <v>50</v>
      </c>
      <c r="AP26" s="10">
        <f t="shared" si="3"/>
        <v>3</v>
      </c>
      <c r="AQ26" s="16">
        <f t="shared" si="5"/>
        <v>6</v>
      </c>
    </row>
    <row r="27" spans="1:43" ht="18" customHeight="1" x14ac:dyDescent="0.2">
      <c r="A27" s="26">
        <v>21</v>
      </c>
      <c r="B27" s="45" t="s">
        <v>84</v>
      </c>
      <c r="C27" s="88"/>
      <c r="D27" s="88"/>
      <c r="E27" s="88"/>
      <c r="F27" s="88"/>
      <c r="G27" s="88"/>
      <c r="H27" s="88"/>
      <c r="I27" s="12">
        <v>29</v>
      </c>
      <c r="J27" s="12">
        <v>2</v>
      </c>
      <c r="K27" s="12">
        <v>25</v>
      </c>
      <c r="L27" s="12">
        <v>2</v>
      </c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12">
        <v>17</v>
      </c>
      <c r="AB27" s="12">
        <v>2</v>
      </c>
      <c r="AC27" s="12">
        <v>20</v>
      </c>
      <c r="AD27" s="12">
        <v>2</v>
      </c>
      <c r="AE27" s="12"/>
      <c r="AF27" s="12"/>
      <c r="AG27" s="12"/>
      <c r="AH27" s="12"/>
      <c r="AI27" s="12"/>
      <c r="AJ27" s="12"/>
      <c r="AK27" s="12"/>
      <c r="AL27" s="12"/>
      <c r="AM27" s="4">
        <f>COUNTIF(C27:AL27,"&gt;2")</f>
        <v>4</v>
      </c>
      <c r="AN27" s="23">
        <f t="shared" si="1"/>
        <v>22.75</v>
      </c>
      <c r="AO27" s="24">
        <f t="shared" si="2"/>
        <v>100</v>
      </c>
      <c r="AP27" s="10">
        <f t="shared" si="3"/>
        <v>8</v>
      </c>
      <c r="AQ27" s="16">
        <f t="shared" si="5"/>
        <v>8</v>
      </c>
    </row>
    <row r="28" spans="1:43" ht="18" customHeight="1" x14ac:dyDescent="0.2">
      <c r="A28" s="7">
        <v>22</v>
      </c>
      <c r="B28" s="45" t="s">
        <v>90</v>
      </c>
      <c r="C28" s="88"/>
      <c r="D28" s="88"/>
      <c r="E28" s="88"/>
      <c r="F28" s="88"/>
      <c r="G28" s="88"/>
      <c r="H28" s="88"/>
      <c r="I28" s="12">
        <v>0</v>
      </c>
      <c r="J28" s="12">
        <v>0</v>
      </c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12"/>
      <c r="AF28" s="12"/>
      <c r="AG28" s="12"/>
      <c r="AH28" s="12"/>
      <c r="AI28" s="12"/>
      <c r="AJ28" s="12"/>
      <c r="AK28" s="12"/>
      <c r="AL28" s="12"/>
      <c r="AM28" s="4">
        <v>1</v>
      </c>
      <c r="AN28" s="23">
        <f t="shared" si="1"/>
        <v>0</v>
      </c>
      <c r="AO28" s="24">
        <f t="shared" si="2"/>
        <v>0</v>
      </c>
      <c r="AP28" s="10">
        <f t="shared" si="3"/>
        <v>0</v>
      </c>
      <c r="AQ28" s="16">
        <f t="shared" si="5"/>
        <v>2</v>
      </c>
    </row>
    <row r="29" spans="1:43" ht="18" customHeight="1" x14ac:dyDescent="0.2">
      <c r="A29" s="7">
        <v>23</v>
      </c>
      <c r="B29" s="45" t="s">
        <v>103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12">
        <v>1</v>
      </c>
      <c r="P29" s="12">
        <v>0</v>
      </c>
      <c r="Q29" s="12">
        <v>12</v>
      </c>
      <c r="R29" s="12">
        <v>2</v>
      </c>
      <c r="S29" s="12">
        <v>16</v>
      </c>
      <c r="T29" s="12">
        <v>0</v>
      </c>
      <c r="U29" s="12">
        <v>21</v>
      </c>
      <c r="V29" s="12">
        <v>2</v>
      </c>
      <c r="W29" s="12">
        <v>9</v>
      </c>
      <c r="X29" s="12">
        <v>0</v>
      </c>
      <c r="Y29" s="88"/>
      <c r="Z29" s="88"/>
      <c r="AA29" s="88"/>
      <c r="AB29" s="88"/>
      <c r="AC29" s="88"/>
      <c r="AD29" s="88"/>
      <c r="AE29" s="12"/>
      <c r="AF29" s="12"/>
      <c r="AG29" s="12"/>
      <c r="AH29" s="12"/>
      <c r="AI29" s="12"/>
      <c r="AJ29" s="12"/>
      <c r="AK29" s="12"/>
      <c r="AL29" s="12"/>
      <c r="AM29" s="4">
        <v>5</v>
      </c>
      <c r="AN29" s="23">
        <f t="shared" ref="AN29:AN39" si="6">AVERAGE(C29,E29,G29,I29,K29,M29,O29,Q29,S29,U29,W29,Y29,AA29,AC29,AE29,AG29,AI29,AK29)</f>
        <v>11.8</v>
      </c>
      <c r="AO29" s="24">
        <f t="shared" ref="AO29:AO39" si="7">AVERAGE(D29+F29+H29+J29+L29+N29+P29+R29+T29+V29+X29+Z29+AB29+AD29+AF29+AH29+AJ29+AL29)/2/AM29*100</f>
        <v>40</v>
      </c>
      <c r="AP29" s="10">
        <f t="shared" ref="AP29:AP39" si="8">D29+F29+H29+J29+L29+N29+P29+R29+T29+V29+X29+Z29+AB29+AD29+AF29+AH29+AJ29+AL29</f>
        <v>4</v>
      </c>
      <c r="AQ29" s="16">
        <f t="shared" si="5"/>
        <v>10</v>
      </c>
    </row>
    <row r="30" spans="1:43" ht="18" customHeight="1" x14ac:dyDescent="0.2">
      <c r="A30" s="7">
        <v>24</v>
      </c>
      <c r="B30" s="45" t="s">
        <v>49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12">
        <v>28</v>
      </c>
      <c r="P30" s="12">
        <v>2</v>
      </c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12"/>
      <c r="AF30" s="12"/>
      <c r="AG30" s="12"/>
      <c r="AH30" s="12"/>
      <c r="AI30" s="12"/>
      <c r="AJ30" s="12"/>
      <c r="AK30" s="12"/>
      <c r="AL30" s="12"/>
      <c r="AM30" s="4">
        <v>1</v>
      </c>
      <c r="AN30" s="23">
        <f t="shared" si="6"/>
        <v>28</v>
      </c>
      <c r="AO30" s="24">
        <f t="shared" si="7"/>
        <v>100</v>
      </c>
      <c r="AP30" s="10">
        <f t="shared" si="8"/>
        <v>2</v>
      </c>
      <c r="AQ30" s="16">
        <f t="shared" si="5"/>
        <v>2</v>
      </c>
    </row>
    <row r="31" spans="1:43" ht="18" customHeight="1" x14ac:dyDescent="0.2">
      <c r="A31" s="125">
        <v>25</v>
      </c>
      <c r="B31" s="45" t="s">
        <v>109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12">
        <v>14</v>
      </c>
      <c r="R31" s="12">
        <v>0</v>
      </c>
      <c r="S31" s="88"/>
      <c r="T31" s="88"/>
      <c r="U31" s="88"/>
      <c r="V31" s="88"/>
      <c r="W31" s="88"/>
      <c r="X31" s="88"/>
      <c r="Y31" s="88"/>
      <c r="Z31" s="88"/>
      <c r="AA31" s="12">
        <v>18</v>
      </c>
      <c r="AB31" s="12">
        <v>1</v>
      </c>
      <c r="AC31" s="88"/>
      <c r="AD31" s="88"/>
      <c r="AE31" s="12"/>
      <c r="AF31" s="12"/>
      <c r="AG31" s="12"/>
      <c r="AH31" s="12"/>
      <c r="AI31" s="12"/>
      <c r="AJ31" s="12"/>
      <c r="AK31" s="12"/>
      <c r="AL31" s="12"/>
      <c r="AM31" s="4">
        <v>2</v>
      </c>
      <c r="AN31" s="23">
        <f t="shared" si="6"/>
        <v>16</v>
      </c>
      <c r="AO31" s="24">
        <f t="shared" si="7"/>
        <v>25</v>
      </c>
      <c r="AP31" s="10">
        <f t="shared" si="8"/>
        <v>1</v>
      </c>
      <c r="AQ31" s="16">
        <f t="shared" ref="AQ31:AQ39" si="9">AM31*2</f>
        <v>4</v>
      </c>
    </row>
    <row r="32" spans="1:43" ht="18" customHeight="1" x14ac:dyDescent="0.2">
      <c r="A32" s="7">
        <v>26</v>
      </c>
      <c r="B32" s="45" t="s">
        <v>105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12">
        <v>15</v>
      </c>
      <c r="T32" s="12">
        <v>0</v>
      </c>
      <c r="U32" s="12">
        <v>5</v>
      </c>
      <c r="V32" s="12">
        <v>0</v>
      </c>
      <c r="W32" s="88"/>
      <c r="X32" s="88"/>
      <c r="Y32" s="88"/>
      <c r="Z32" s="88"/>
      <c r="AA32" s="88"/>
      <c r="AB32" s="88"/>
      <c r="AC32" s="88"/>
      <c r="AD32" s="88"/>
      <c r="AE32" s="12"/>
      <c r="AF32" s="12"/>
      <c r="AG32" s="12"/>
      <c r="AH32" s="12"/>
      <c r="AI32" s="12"/>
      <c r="AJ32" s="12"/>
      <c r="AK32" s="12"/>
      <c r="AL32" s="12"/>
      <c r="AM32" s="4">
        <v>2</v>
      </c>
      <c r="AN32" s="23">
        <f t="shared" si="6"/>
        <v>10</v>
      </c>
      <c r="AO32" s="24">
        <f t="shared" si="7"/>
        <v>0</v>
      </c>
      <c r="AP32" s="10">
        <f t="shared" si="8"/>
        <v>0</v>
      </c>
      <c r="AQ32" s="16">
        <f t="shared" si="9"/>
        <v>4</v>
      </c>
    </row>
    <row r="33" spans="1:43" ht="18" customHeight="1" x14ac:dyDescent="0.2">
      <c r="A33" s="7">
        <v>27</v>
      </c>
      <c r="B33" s="45" t="s">
        <v>54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12">
        <v>2</v>
      </c>
      <c r="T33" s="12">
        <v>0</v>
      </c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12"/>
      <c r="AF33" s="12"/>
      <c r="AG33" s="12"/>
      <c r="AH33" s="12"/>
      <c r="AI33" s="12"/>
      <c r="AJ33" s="12"/>
      <c r="AK33" s="12"/>
      <c r="AL33" s="12"/>
      <c r="AM33" s="4">
        <v>1</v>
      </c>
      <c r="AN33" s="23">
        <f t="shared" si="6"/>
        <v>2</v>
      </c>
      <c r="AO33" s="24">
        <f t="shared" si="7"/>
        <v>0</v>
      </c>
      <c r="AP33" s="10">
        <f t="shared" si="8"/>
        <v>0</v>
      </c>
      <c r="AQ33" s="16">
        <f t="shared" si="9"/>
        <v>2</v>
      </c>
    </row>
    <row r="34" spans="1:43" ht="18" customHeight="1" x14ac:dyDescent="0.2">
      <c r="A34" s="7">
        <v>28</v>
      </c>
      <c r="B34" s="45" t="s">
        <v>97</v>
      </c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12">
        <v>19</v>
      </c>
      <c r="V34" s="12">
        <v>2</v>
      </c>
      <c r="W34" s="12">
        <v>6</v>
      </c>
      <c r="X34" s="12">
        <v>0</v>
      </c>
      <c r="Y34" s="12">
        <v>9</v>
      </c>
      <c r="Z34" s="12">
        <v>0</v>
      </c>
      <c r="AA34" s="12">
        <v>11</v>
      </c>
      <c r="AB34" s="12">
        <v>0</v>
      </c>
      <c r="AC34" s="88"/>
      <c r="AD34" s="88"/>
      <c r="AE34" s="12"/>
      <c r="AF34" s="12"/>
      <c r="AG34" s="12"/>
      <c r="AH34" s="12"/>
      <c r="AI34" s="12"/>
      <c r="AJ34" s="12"/>
      <c r="AK34" s="12"/>
      <c r="AL34" s="12"/>
      <c r="AM34" s="4">
        <v>4</v>
      </c>
      <c r="AN34" s="23">
        <f>AVERAGE(C34,E34,G34,I34,K34,M34,O34,Q34,S34,U34,W34,Y34,AA34,AC34,AE34,AG34,AI34,AK34)</f>
        <v>11.25</v>
      </c>
      <c r="AO34" s="24">
        <f>AVERAGE(D34+F34+H34+J34+L34+N34+P34+R34+T34+V34+X34+Z34+AB34+AD34+AF34+AH34+AJ34+AL34)/2/AM34*100</f>
        <v>25</v>
      </c>
      <c r="AP34" s="10">
        <f>D34+F34+H34+J34+L34+N34+P34+R34+T34+V34+X34+Z34+AB34+AD34+AF34+AH34+AJ34+AL34</f>
        <v>2</v>
      </c>
      <c r="AQ34" s="16">
        <f t="shared" si="9"/>
        <v>8</v>
      </c>
    </row>
    <row r="35" spans="1:43" ht="18" customHeight="1" x14ac:dyDescent="0.2">
      <c r="A35" s="7">
        <v>29</v>
      </c>
      <c r="B35" s="45" t="s">
        <v>108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12">
        <v>18</v>
      </c>
      <c r="Z35" s="12">
        <v>2</v>
      </c>
      <c r="AA35" s="88"/>
      <c r="AB35" s="88"/>
      <c r="AC35" s="12">
        <v>4</v>
      </c>
      <c r="AD35" s="12">
        <v>2</v>
      </c>
      <c r="AE35" s="12"/>
      <c r="AF35" s="12"/>
      <c r="AG35" s="12"/>
      <c r="AH35" s="12"/>
      <c r="AI35" s="12"/>
      <c r="AJ35" s="12"/>
      <c r="AK35" s="12"/>
      <c r="AL35" s="12"/>
      <c r="AM35" s="4">
        <v>2</v>
      </c>
      <c r="AN35" s="23">
        <f>AVERAGE(C35,E35,G35,I35,K35,M35,O35,Q35,S35,U35,W35,Y35,AA35,AC35,AE35,AG35,AI35,AK35)</f>
        <v>11</v>
      </c>
      <c r="AO35" s="24">
        <f>AVERAGE(D35+F35+H35+J35+L35+N35+P35+R35+T35+V35+X35+Z35+AB35+AD35+AF35+AH35+AJ35+AL35)/2/AM35*100</f>
        <v>100</v>
      </c>
      <c r="AP35" s="10">
        <f>D35+F35+H35+J35+L35+N35+P35+R35+T35+V35+X35+Z35+AB35+AD35+AF35+AH35+AJ35+AL35</f>
        <v>4</v>
      </c>
      <c r="AQ35" s="16">
        <f>AM35*2</f>
        <v>4</v>
      </c>
    </row>
    <row r="36" spans="1:43" ht="18" customHeight="1" x14ac:dyDescent="0.2">
      <c r="A36" s="7">
        <v>30</v>
      </c>
      <c r="B36" s="45" t="s">
        <v>13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12">
        <v>12</v>
      </c>
      <c r="X36" s="12">
        <v>2</v>
      </c>
      <c r="Y36" s="88"/>
      <c r="Z36" s="88"/>
      <c r="AA36" s="88"/>
      <c r="AB36" s="88"/>
      <c r="AC36" s="88"/>
      <c r="AD36" s="88"/>
      <c r="AE36" s="12"/>
      <c r="AF36" s="12"/>
      <c r="AG36" s="12"/>
      <c r="AH36" s="12"/>
      <c r="AI36" s="12"/>
      <c r="AJ36" s="12"/>
      <c r="AK36" s="12"/>
      <c r="AL36" s="12"/>
      <c r="AM36" s="4">
        <v>1</v>
      </c>
      <c r="AN36" s="23">
        <f>AVERAGE(C36,E36,G36,I36,K36,M36,O36,Q36,S36,U36,W36,Y36,AA36,AC36,AE36,AG36,AI36,AK36)</f>
        <v>12</v>
      </c>
      <c r="AO36" s="24">
        <f>AVERAGE(D36+F36+H36+J36+L36+N36+P36+R36+T36+V36+X36+Z36+AB36+AD36+AF36+AH36+AJ36+AL36)/2/AM36*100</f>
        <v>100</v>
      </c>
      <c r="AP36" s="10">
        <f>D36+F36+H36+J36+L36+N36+P36+R36+T36+V36+X36+Z36+AB36+AD36+AF36+AH36+AJ36+AL36</f>
        <v>2</v>
      </c>
      <c r="AQ36" s="16">
        <f t="shared" si="9"/>
        <v>2</v>
      </c>
    </row>
    <row r="37" spans="1:43" ht="18" customHeight="1" x14ac:dyDescent="0.2">
      <c r="A37" s="7">
        <v>31</v>
      </c>
      <c r="B37" s="45" t="s">
        <v>110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12">
        <v>23</v>
      </c>
      <c r="Z37" s="12">
        <v>2</v>
      </c>
      <c r="AA37" s="88"/>
      <c r="AB37" s="88"/>
      <c r="AC37" s="88"/>
      <c r="AD37" s="88"/>
      <c r="AE37" s="12"/>
      <c r="AF37" s="12"/>
      <c r="AG37" s="12"/>
      <c r="AH37" s="12"/>
      <c r="AI37" s="12"/>
      <c r="AJ37" s="12"/>
      <c r="AK37" s="12"/>
      <c r="AL37" s="12"/>
      <c r="AM37" s="4">
        <v>1</v>
      </c>
      <c r="AN37" s="23">
        <f>AVERAGE(C37,E37,G37,I37,K37,M37,O37,Q37,S37,U37,W37,Y37,AA37,AC37,AE37,AG37,AI37,AK37)</f>
        <v>23</v>
      </c>
      <c r="AO37" s="24">
        <f>AVERAGE(D37+F37+H37+J37+L37+N37+P37+R37+T37+V37+X37+Z37+AB37+AD37+AF37+AH37+AJ37+AL37)/2/AM37*100</f>
        <v>100</v>
      </c>
      <c r="AP37" s="10">
        <f>D37+F37+H37+J37+L37+N37+P37+R37+T37+V37+X37+Z37+AB37+AD37+AF37+AH37+AJ37+AL37</f>
        <v>2</v>
      </c>
      <c r="AQ37" s="16">
        <f>AM37*2</f>
        <v>2</v>
      </c>
    </row>
    <row r="38" spans="1:43" ht="18" customHeight="1" x14ac:dyDescent="0.2">
      <c r="A38" s="7">
        <v>32</v>
      </c>
      <c r="B38" s="45" t="s">
        <v>112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12">
        <v>17</v>
      </c>
      <c r="Z38" s="12">
        <v>2</v>
      </c>
      <c r="AA38" s="12">
        <v>8</v>
      </c>
      <c r="AB38" s="12">
        <v>0</v>
      </c>
      <c r="AC38" s="12">
        <v>12</v>
      </c>
      <c r="AD38" s="12">
        <v>2</v>
      </c>
      <c r="AE38" s="12"/>
      <c r="AF38" s="12"/>
      <c r="AG38" s="12"/>
      <c r="AH38" s="12"/>
      <c r="AI38" s="12"/>
      <c r="AJ38" s="12"/>
      <c r="AK38" s="12"/>
      <c r="AL38" s="12"/>
      <c r="AM38" s="4">
        <v>3</v>
      </c>
      <c r="AN38" s="23">
        <f>AVERAGE(C38,E38,G38,I38,K38,M38,O38,Q38,S38,U38,W38,Y38,AA38,AC38,AE38,AG38,AI38,AK38)</f>
        <v>12.333333333333334</v>
      </c>
      <c r="AO38" s="24">
        <f>AVERAGE(D38+F38+H38+J38+L38+N38+P38+R38+T38+V38+X38+Z38+AB38+AD38+AF38+AH38+AJ38+AL38)/2/AM38*100</f>
        <v>66.666666666666657</v>
      </c>
      <c r="AP38" s="10">
        <f>D38+F38+H38+J38+L38+N38+P38+R38+T38+V38+X38+Z38+AB38+AD38+AF38+AH38+AJ38+AL38</f>
        <v>4</v>
      </c>
      <c r="AQ38" s="16">
        <f>AM38*2</f>
        <v>6</v>
      </c>
    </row>
    <row r="39" spans="1:43" ht="18" customHeight="1" x14ac:dyDescent="0.2">
      <c r="A39" s="7">
        <v>33</v>
      </c>
      <c r="B39" s="45" t="s">
        <v>99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12">
        <v>6</v>
      </c>
      <c r="N39" s="12">
        <v>0</v>
      </c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12"/>
      <c r="AF39" s="12"/>
      <c r="AG39" s="12"/>
      <c r="AH39" s="12"/>
      <c r="AI39" s="12"/>
      <c r="AJ39" s="12"/>
      <c r="AK39" s="12"/>
      <c r="AL39" s="12"/>
      <c r="AM39" s="4">
        <v>1</v>
      </c>
      <c r="AN39" s="23">
        <f t="shared" si="6"/>
        <v>6</v>
      </c>
      <c r="AO39" s="24">
        <f t="shared" si="7"/>
        <v>0</v>
      </c>
      <c r="AP39" s="10">
        <f t="shared" si="8"/>
        <v>0</v>
      </c>
      <c r="AQ39" s="16">
        <f t="shared" si="9"/>
        <v>2</v>
      </c>
    </row>
    <row r="40" spans="1:43" ht="18" customHeight="1" x14ac:dyDescent="0.2">
      <c r="A40" s="26">
        <v>34</v>
      </c>
      <c r="B40" s="45" t="s">
        <v>82</v>
      </c>
      <c r="C40" s="88"/>
      <c r="D40" s="88"/>
      <c r="E40" s="88"/>
      <c r="F40" s="88"/>
      <c r="G40" s="88"/>
      <c r="H40" s="88"/>
      <c r="I40" s="12">
        <v>16</v>
      </c>
      <c r="J40" s="12">
        <v>0</v>
      </c>
      <c r="K40" s="88"/>
      <c r="L40" s="88"/>
      <c r="M40" s="12">
        <v>9</v>
      </c>
      <c r="N40" s="12">
        <v>0</v>
      </c>
      <c r="O40" s="12">
        <v>7</v>
      </c>
      <c r="P40" s="12">
        <v>0</v>
      </c>
      <c r="Q40" s="12">
        <v>13</v>
      </c>
      <c r="R40" s="12">
        <v>0</v>
      </c>
      <c r="S40" s="88"/>
      <c r="T40" s="88"/>
      <c r="U40" s="88"/>
      <c r="V40" s="88"/>
      <c r="W40" s="12">
        <v>13</v>
      </c>
      <c r="X40" s="12">
        <v>0</v>
      </c>
      <c r="Y40" s="12">
        <v>7</v>
      </c>
      <c r="Z40" s="12">
        <v>2</v>
      </c>
      <c r="AA40" s="12">
        <v>9</v>
      </c>
      <c r="AB40" s="12">
        <v>0</v>
      </c>
      <c r="AC40" s="12">
        <v>17</v>
      </c>
      <c r="AD40" s="12">
        <v>2</v>
      </c>
      <c r="AE40" s="12"/>
      <c r="AF40" s="12"/>
      <c r="AG40" s="12"/>
      <c r="AH40" s="12"/>
      <c r="AI40" s="12"/>
      <c r="AJ40" s="12"/>
      <c r="AK40" s="12"/>
      <c r="AL40" s="12"/>
      <c r="AM40" s="4">
        <f>COUNTIF(C40:AL40,"&gt;2")</f>
        <v>8</v>
      </c>
      <c r="AN40" s="23">
        <f t="shared" si="1"/>
        <v>11.375</v>
      </c>
      <c r="AO40" s="24">
        <f t="shared" si="2"/>
        <v>25</v>
      </c>
      <c r="AP40" s="10">
        <f t="shared" si="3"/>
        <v>4</v>
      </c>
      <c r="AQ40" s="16">
        <f t="shared" si="5"/>
        <v>16</v>
      </c>
    </row>
    <row r="41" spans="1:43" ht="18" hidden="1" customHeight="1" x14ac:dyDescent="0.2">
      <c r="A41" s="7">
        <v>24</v>
      </c>
      <c r="B41" s="44"/>
      <c r="C41" s="12"/>
      <c r="D41" s="12"/>
      <c r="E41" s="75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4">
        <f>COUNTIF(C41:AL41,"&gt;2")</f>
        <v>0</v>
      </c>
      <c r="AN41" s="23" t="e">
        <f t="shared" si="1"/>
        <v>#DIV/0!</v>
      </c>
      <c r="AO41" s="24" t="e">
        <f t="shared" si="2"/>
        <v>#DIV/0!</v>
      </c>
      <c r="AP41" s="10">
        <f t="shared" si="3"/>
        <v>0</v>
      </c>
      <c r="AQ41" s="16">
        <f t="shared" si="5"/>
        <v>0</v>
      </c>
    </row>
    <row r="42" spans="1:43" ht="18" hidden="1" customHeight="1" x14ac:dyDescent="0.2">
      <c r="A42" s="26">
        <v>25</v>
      </c>
      <c r="B42" s="44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4">
        <f>COUNTIF(C42:AL42,"&gt;2")</f>
        <v>0</v>
      </c>
      <c r="AN42" s="23" t="e">
        <f t="shared" si="1"/>
        <v>#DIV/0!</v>
      </c>
      <c r="AO42" s="24" t="e">
        <f t="shared" si="2"/>
        <v>#DIV/0!</v>
      </c>
      <c r="AP42" s="10">
        <f t="shared" si="3"/>
        <v>0</v>
      </c>
      <c r="AQ42" s="16">
        <f t="shared" si="5"/>
        <v>0</v>
      </c>
    </row>
    <row r="43" spans="1:43" ht="18" hidden="1" customHeight="1" x14ac:dyDescent="0.2">
      <c r="A43" s="7">
        <v>26</v>
      </c>
      <c r="B43" s="44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4">
        <f>COUNTIF(C43:AL43,"&gt;2")</f>
        <v>0</v>
      </c>
      <c r="AN43" s="23" t="e">
        <f t="shared" si="1"/>
        <v>#DIV/0!</v>
      </c>
      <c r="AO43" s="24" t="e">
        <f t="shared" si="2"/>
        <v>#DIV/0!</v>
      </c>
      <c r="AP43" s="10">
        <f t="shared" si="3"/>
        <v>0</v>
      </c>
      <c r="AQ43" s="16">
        <f t="shared" si="5"/>
        <v>0</v>
      </c>
    </row>
    <row r="44" spans="1:43" ht="18" hidden="1" customHeight="1" x14ac:dyDescent="0.2">
      <c r="A44" s="26">
        <v>27</v>
      </c>
      <c r="B44" s="44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4">
        <f>COUNTIF(C44:AL44,"&gt;2")</f>
        <v>0</v>
      </c>
      <c r="AN44" s="23" t="e">
        <f t="shared" si="1"/>
        <v>#DIV/0!</v>
      </c>
      <c r="AO44" s="24" t="e">
        <f t="shared" si="2"/>
        <v>#DIV/0!</v>
      </c>
      <c r="AP44" s="10">
        <f t="shared" si="3"/>
        <v>0</v>
      </c>
      <c r="AQ44" s="16">
        <f t="shared" si="5"/>
        <v>0</v>
      </c>
    </row>
    <row r="45" spans="1:43" ht="18" hidden="1" customHeight="1" x14ac:dyDescent="0.2">
      <c r="A45" s="7">
        <v>28</v>
      </c>
      <c r="B45" s="44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4">
        <v>3</v>
      </c>
      <c r="AN45" s="23" t="e">
        <f t="shared" si="1"/>
        <v>#DIV/0!</v>
      </c>
      <c r="AO45" s="24">
        <f t="shared" si="2"/>
        <v>0</v>
      </c>
      <c r="AP45" s="10">
        <f t="shared" si="3"/>
        <v>0</v>
      </c>
      <c r="AQ45" s="16">
        <f t="shared" si="5"/>
        <v>6</v>
      </c>
    </row>
    <row r="46" spans="1:43" ht="18" hidden="1" customHeight="1" x14ac:dyDescent="0.2">
      <c r="A46" s="26">
        <v>29</v>
      </c>
      <c r="B46" s="39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4">
        <f>COUNTIF(C46:AL46,"&gt;2")</f>
        <v>0</v>
      </c>
      <c r="AN46" s="23" t="e">
        <f t="shared" si="1"/>
        <v>#DIV/0!</v>
      </c>
      <c r="AO46" s="24" t="e">
        <f t="shared" si="2"/>
        <v>#DIV/0!</v>
      </c>
      <c r="AP46" s="10">
        <f t="shared" si="3"/>
        <v>0</v>
      </c>
      <c r="AQ46" s="16">
        <v>2</v>
      </c>
    </row>
    <row r="47" spans="1:43" ht="18" hidden="1" customHeight="1" x14ac:dyDescent="0.2">
      <c r="A47" s="7">
        <v>30</v>
      </c>
      <c r="B47" s="39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4">
        <f>COUNTIF(C47:AL47,"&gt;2")</f>
        <v>0</v>
      </c>
      <c r="AN47" s="23" t="e">
        <f t="shared" si="1"/>
        <v>#DIV/0!</v>
      </c>
      <c r="AO47" s="24" t="e">
        <f t="shared" si="2"/>
        <v>#DIV/0!</v>
      </c>
      <c r="AP47" s="10">
        <f t="shared" si="3"/>
        <v>0</v>
      </c>
      <c r="AQ47" s="16">
        <f>AM47*2</f>
        <v>0</v>
      </c>
    </row>
    <row r="48" spans="1:43" ht="18" hidden="1" customHeight="1" x14ac:dyDescent="0.2">
      <c r="A48" s="26">
        <v>31</v>
      </c>
      <c r="B48" s="39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4">
        <f>COUNTIF(C48:AL48,"&gt;2")</f>
        <v>0</v>
      </c>
      <c r="AN48" s="23" t="e">
        <f t="shared" si="1"/>
        <v>#DIV/0!</v>
      </c>
      <c r="AO48" s="24" t="e">
        <f>AVERAGE(D48+F48+H48+J48+L48+N48+P48+R48+U48+V48+X48+Z48+AB48+AD48+AF48+AH48+AJ48+AL48)/2/AM48*100</f>
        <v>#DIV/0!</v>
      </c>
      <c r="AP48" s="10">
        <f>D48+F48+H48+J48+L48+N48+P48+R48+U48+V48+X48+Z48+AB48+AD48+AF48+AH48+AJ48+AL48</f>
        <v>0</v>
      </c>
      <c r="AQ48" s="16">
        <f>AM48*2</f>
        <v>0</v>
      </c>
    </row>
    <row r="49" spans="1:43" ht="18" hidden="1" customHeight="1" x14ac:dyDescent="0.2">
      <c r="A49" s="7">
        <v>32</v>
      </c>
      <c r="B49" s="39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9"/>
      <c r="AN49" s="46" t="e">
        <f t="shared" si="1"/>
        <v>#DIV/0!</v>
      </c>
      <c r="AO49" s="47" t="e">
        <f>AVERAGE(D49+F49+H49+J49+L49+N49+P49+R49+T49+V49+X49+Z49+AB49+AD49+AF49+AH49+AJ49+AL49)/2/AM49*100</f>
        <v>#DIV/0!</v>
      </c>
      <c r="AP49" s="21">
        <f>D49+F49+H49+J49+L49+N49+P49+R49+T49+V49+X49+Z49+AB49+AD49+AF49+AH49+AJ49+AL49</f>
        <v>0</v>
      </c>
      <c r="AQ49" s="22">
        <f>AM49*2</f>
        <v>0</v>
      </c>
    </row>
    <row r="50" spans="1:43" ht="18" hidden="1" customHeight="1" x14ac:dyDescent="0.2">
      <c r="A50" s="26">
        <v>33</v>
      </c>
      <c r="B50" s="45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4">
        <f>COUNTIF(C50:AL50,"&gt;2")</f>
        <v>0</v>
      </c>
      <c r="AN50" s="23" t="e">
        <f t="shared" si="1"/>
        <v>#DIV/0!</v>
      </c>
      <c r="AO50" s="24" t="e">
        <f>AVERAGE(D50+F50+H50+J50+L50+N50+P50+R50+T50+V50+X50+Z50+AB50+AD50+AF50+AH50+AJ50+AL50)/2/AM50*100</f>
        <v>#DIV/0!</v>
      </c>
      <c r="AP50" s="103">
        <f>D50+F50+H50+J50+L50+N50+P50+R50+T50+V50+X50+Z50+AB50+AD50+AF50+AH50+AJ50+AL50</f>
        <v>0</v>
      </c>
      <c r="AQ50" s="16">
        <f>AM50*2</f>
        <v>0</v>
      </c>
    </row>
    <row r="54" spans="1:43" x14ac:dyDescent="0.2">
      <c r="AQ54" s="38"/>
    </row>
  </sheetData>
  <mergeCells count="23">
    <mergeCell ref="E5:F5"/>
    <mergeCell ref="AI5:AJ5"/>
    <mergeCell ref="AC5:AD5"/>
    <mergeCell ref="AE5:AF5"/>
    <mergeCell ref="AG5:AH5"/>
    <mergeCell ref="AA5:AB5"/>
    <mergeCell ref="I5:J5"/>
    <mergeCell ref="A2:AP2"/>
    <mergeCell ref="A4:A6"/>
    <mergeCell ref="B4:B6"/>
    <mergeCell ref="C4:AL4"/>
    <mergeCell ref="U5:V5"/>
    <mergeCell ref="W5:X5"/>
    <mergeCell ref="Y5:Z5"/>
    <mergeCell ref="AK5:AL5"/>
    <mergeCell ref="S5:T5"/>
    <mergeCell ref="C5:D5"/>
    <mergeCell ref="AM4:AP5"/>
    <mergeCell ref="G5:H5"/>
    <mergeCell ref="O5:P5"/>
    <mergeCell ref="K5:L5"/>
    <mergeCell ref="M5:N5"/>
    <mergeCell ref="Q5:R5"/>
  </mergeCells>
  <phoneticPr fontId="1" type="noConversion"/>
  <pageMargins left="0.27" right="0.3" top="0.59" bottom="0.44" header="0.18" footer="0.15"/>
  <pageSetup paperSize="9" scale="5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6DF6D-A510-461B-85AB-6D22134A372D}">
  <sheetPr codeName="Sheet6">
    <pageSetUpPr fitToPage="1"/>
  </sheetPr>
  <dimension ref="A2:AR40"/>
  <sheetViews>
    <sheetView tabSelected="1" zoomScale="75" zoomScaleNormal="75" workbookViewId="0">
      <selection activeCell="X11" sqref="X11"/>
    </sheetView>
  </sheetViews>
  <sheetFormatPr defaultRowHeight="12.75" x14ac:dyDescent="0.2"/>
  <cols>
    <col min="1" max="1" width="4.140625" style="1" customWidth="1"/>
    <col min="2" max="2" width="22.5703125" style="1" customWidth="1"/>
    <col min="3" max="30" width="4.28515625" customWidth="1"/>
    <col min="31" max="31" width="4.7109375" hidden="1" customWidth="1"/>
    <col min="32" max="38" width="4.28515625" hidden="1" customWidth="1"/>
    <col min="39" max="39" width="9.7109375" style="1" customWidth="1"/>
    <col min="40" max="40" width="6.7109375" style="1" customWidth="1"/>
    <col min="41" max="41" width="8.85546875" style="1" customWidth="1"/>
    <col min="42" max="43" width="9.140625" style="1" customWidth="1"/>
  </cols>
  <sheetData>
    <row r="2" spans="1:44" x14ac:dyDescent="0.2">
      <c r="A2" s="2"/>
      <c r="B2" s="2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2"/>
      <c r="AN2" s="167"/>
      <c r="AO2" s="167"/>
      <c r="AP2" s="167"/>
    </row>
    <row r="3" spans="1:44" ht="22.5" customHeight="1" x14ac:dyDescent="0.25">
      <c r="B3" s="43" t="s">
        <v>48</v>
      </c>
    </row>
    <row r="4" spans="1:44" ht="18" x14ac:dyDescent="0.25">
      <c r="A4" s="128" t="s">
        <v>21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</row>
    <row r="5" spans="1:44" ht="13.5" thickBot="1" x14ac:dyDescent="0.25"/>
    <row r="6" spans="1:44" ht="13.5" thickTop="1" x14ac:dyDescent="0.2">
      <c r="A6" s="146" t="s">
        <v>0</v>
      </c>
      <c r="B6" s="151" t="s">
        <v>1</v>
      </c>
      <c r="C6" s="151" t="s">
        <v>2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61" t="s">
        <v>3</v>
      </c>
      <c r="AN6" s="162"/>
      <c r="AO6" s="162"/>
      <c r="AP6" s="163"/>
    </row>
    <row r="7" spans="1:44" ht="13.5" thickBot="1" x14ac:dyDescent="0.25">
      <c r="A7" s="147"/>
      <c r="B7" s="136"/>
      <c r="C7" s="136">
        <v>1</v>
      </c>
      <c r="D7" s="136"/>
      <c r="E7" s="136">
        <v>2</v>
      </c>
      <c r="F7" s="136"/>
      <c r="G7" s="136">
        <v>3</v>
      </c>
      <c r="H7" s="136"/>
      <c r="I7" s="136">
        <v>4</v>
      </c>
      <c r="J7" s="136"/>
      <c r="K7" s="136">
        <v>5</v>
      </c>
      <c r="L7" s="136"/>
      <c r="M7" s="136">
        <v>6</v>
      </c>
      <c r="N7" s="136"/>
      <c r="O7" s="136">
        <v>7</v>
      </c>
      <c r="P7" s="136"/>
      <c r="Q7" s="136">
        <v>8</v>
      </c>
      <c r="R7" s="136"/>
      <c r="S7" s="136">
        <v>9</v>
      </c>
      <c r="T7" s="136"/>
      <c r="U7" s="136">
        <v>10</v>
      </c>
      <c r="V7" s="136"/>
      <c r="W7" s="136">
        <v>11</v>
      </c>
      <c r="X7" s="136"/>
      <c r="Y7" s="136">
        <v>12</v>
      </c>
      <c r="Z7" s="136"/>
      <c r="AA7" s="136">
        <v>13</v>
      </c>
      <c r="AB7" s="136"/>
      <c r="AC7" s="136">
        <v>14</v>
      </c>
      <c r="AD7" s="136"/>
      <c r="AE7" s="136">
        <v>15</v>
      </c>
      <c r="AF7" s="136"/>
      <c r="AG7" s="136">
        <v>16</v>
      </c>
      <c r="AH7" s="136"/>
      <c r="AI7" s="136">
        <v>17</v>
      </c>
      <c r="AJ7" s="136"/>
      <c r="AK7" s="136">
        <v>18</v>
      </c>
      <c r="AL7" s="136"/>
      <c r="AM7" s="164"/>
      <c r="AN7" s="165"/>
      <c r="AO7" s="165"/>
      <c r="AP7" s="166"/>
    </row>
    <row r="8" spans="1:44" ht="26.25" customHeight="1" x14ac:dyDescent="0.2">
      <c r="A8" s="147"/>
      <c r="B8" s="136"/>
      <c r="C8" s="4" t="s">
        <v>5</v>
      </c>
      <c r="D8" s="4" t="s">
        <v>4</v>
      </c>
      <c r="E8" s="4" t="s">
        <v>5</v>
      </c>
      <c r="F8" s="4" t="s">
        <v>4</v>
      </c>
      <c r="G8" s="4" t="s">
        <v>5</v>
      </c>
      <c r="H8" s="4" t="s">
        <v>4</v>
      </c>
      <c r="I8" s="4" t="s">
        <v>5</v>
      </c>
      <c r="J8" s="4" t="s">
        <v>4</v>
      </c>
      <c r="K8" s="4" t="s">
        <v>5</v>
      </c>
      <c r="L8" s="4" t="s">
        <v>4</v>
      </c>
      <c r="M8" s="4" t="s">
        <v>5</v>
      </c>
      <c r="N8" s="4" t="s">
        <v>4</v>
      </c>
      <c r="O8" s="4" t="s">
        <v>5</v>
      </c>
      <c r="P8" s="4" t="s">
        <v>4</v>
      </c>
      <c r="Q8" s="4" t="s">
        <v>5</v>
      </c>
      <c r="R8" s="4" t="s">
        <v>4</v>
      </c>
      <c r="S8" s="4" t="s">
        <v>5</v>
      </c>
      <c r="T8" s="4" t="s">
        <v>4</v>
      </c>
      <c r="U8" s="4" t="s">
        <v>5</v>
      </c>
      <c r="V8" s="4" t="s">
        <v>4</v>
      </c>
      <c r="W8" s="4" t="s">
        <v>5</v>
      </c>
      <c r="X8" s="4" t="s">
        <v>4</v>
      </c>
      <c r="Y8" s="4" t="s">
        <v>5</v>
      </c>
      <c r="Z8" s="4" t="s">
        <v>4</v>
      </c>
      <c r="AA8" s="4" t="s">
        <v>5</v>
      </c>
      <c r="AB8" s="4" t="s">
        <v>4</v>
      </c>
      <c r="AC8" s="4" t="s">
        <v>5</v>
      </c>
      <c r="AD8" s="4" t="s">
        <v>4</v>
      </c>
      <c r="AE8" s="4" t="s">
        <v>5</v>
      </c>
      <c r="AF8" s="4" t="s">
        <v>4</v>
      </c>
      <c r="AG8" s="4" t="s">
        <v>5</v>
      </c>
      <c r="AH8" s="4" t="s">
        <v>4</v>
      </c>
      <c r="AI8" s="4" t="s">
        <v>5</v>
      </c>
      <c r="AJ8" s="4" t="s">
        <v>4</v>
      </c>
      <c r="AK8" s="4" t="s">
        <v>5</v>
      </c>
      <c r="AL8" s="4" t="s">
        <v>4</v>
      </c>
      <c r="AM8" s="41" t="s">
        <v>7</v>
      </c>
      <c r="AN8" s="2" t="s">
        <v>6</v>
      </c>
      <c r="AO8" s="42" t="s">
        <v>8</v>
      </c>
      <c r="AP8" s="14" t="s">
        <v>9</v>
      </c>
      <c r="AQ8" s="15" t="s">
        <v>11</v>
      </c>
    </row>
    <row r="9" spans="1:44" ht="18" customHeight="1" x14ac:dyDescent="0.2">
      <c r="A9" s="1">
        <v>1</v>
      </c>
      <c r="B9" s="25" t="s">
        <v>40</v>
      </c>
      <c r="C9" s="11">
        <v>32</v>
      </c>
      <c r="D9" s="11">
        <v>2</v>
      </c>
      <c r="E9" s="84"/>
      <c r="F9" s="84"/>
      <c r="G9" s="11">
        <v>33</v>
      </c>
      <c r="H9" s="11">
        <v>2</v>
      </c>
      <c r="I9" s="11">
        <v>30</v>
      </c>
      <c r="J9" s="11">
        <v>2</v>
      </c>
      <c r="K9" s="11">
        <v>22</v>
      </c>
      <c r="L9" s="11">
        <v>0</v>
      </c>
      <c r="M9" s="11">
        <v>26</v>
      </c>
      <c r="N9" s="11">
        <v>0</v>
      </c>
      <c r="O9" s="84"/>
      <c r="P9" s="84"/>
      <c r="Q9" s="11">
        <v>18</v>
      </c>
      <c r="R9" s="11">
        <v>0</v>
      </c>
      <c r="S9" s="11">
        <v>31</v>
      </c>
      <c r="T9" s="11">
        <v>0</v>
      </c>
      <c r="U9" s="84"/>
      <c r="V9" s="84"/>
      <c r="W9" s="11">
        <v>22</v>
      </c>
      <c r="X9" s="11">
        <v>0</v>
      </c>
      <c r="Y9" s="11">
        <v>32</v>
      </c>
      <c r="Z9" s="11">
        <v>2</v>
      </c>
      <c r="AA9" s="11">
        <v>31</v>
      </c>
      <c r="AB9" s="11">
        <v>2</v>
      </c>
      <c r="AC9" s="11">
        <v>32</v>
      </c>
      <c r="AD9" s="11">
        <v>2</v>
      </c>
      <c r="AE9" s="11"/>
      <c r="AF9" s="11"/>
      <c r="AG9" s="11"/>
      <c r="AH9" s="11"/>
      <c r="AI9" s="11"/>
      <c r="AJ9" s="11"/>
      <c r="AK9" s="11"/>
      <c r="AL9" s="11"/>
      <c r="AM9" s="19">
        <f t="shared" ref="AM9:AM39" si="0">COUNTIF(C9:AL9,"&gt;2")</f>
        <v>11</v>
      </c>
      <c r="AN9" s="19">
        <f t="shared" ref="AN9:AN39" si="1">AVERAGE(C9,E9,G9,I9,K9,M9,O9,Q9,S9,U9,W9,Y9,AA9,AC9,AE9,AG9,AI9,AK9)</f>
        <v>28.09090909090909</v>
      </c>
      <c r="AO9" s="20">
        <f t="shared" ref="AO9:AO39" si="2">AVERAGE(D9+F9+H9+J9+L9+N9+P9+R9+T9+V9+X9+Z9+AB9+AD9+AF9+AH9+AJ9+AL9)/2/AM9*100</f>
        <v>54.54545454545454</v>
      </c>
      <c r="AP9" s="21">
        <f t="shared" ref="AP9:AP39" si="3">D9+F9+H9+J9+L9+N9+P9+R9+T9+V9+X9+Z9+AB9+AD9+AF9+AH9+AJ9+AL9</f>
        <v>12</v>
      </c>
      <c r="AQ9" s="22">
        <f t="shared" ref="AQ9:AQ39" si="4">AM9*2</f>
        <v>22</v>
      </c>
      <c r="AR9" s="40"/>
    </row>
    <row r="10" spans="1:44" ht="18" customHeight="1" x14ac:dyDescent="0.2">
      <c r="A10" s="1">
        <v>2</v>
      </c>
      <c r="B10" s="25" t="s">
        <v>14</v>
      </c>
      <c r="C10" s="11">
        <v>36</v>
      </c>
      <c r="D10" s="11">
        <v>2</v>
      </c>
      <c r="E10" s="11">
        <v>39</v>
      </c>
      <c r="F10" s="11">
        <v>2</v>
      </c>
      <c r="G10" s="11">
        <v>37</v>
      </c>
      <c r="H10" s="11">
        <v>2</v>
      </c>
      <c r="I10" s="11">
        <v>38</v>
      </c>
      <c r="J10" s="11">
        <v>2</v>
      </c>
      <c r="K10" s="11">
        <v>39</v>
      </c>
      <c r="L10" s="11">
        <v>2</v>
      </c>
      <c r="M10" s="11">
        <v>35</v>
      </c>
      <c r="N10" s="11">
        <v>2</v>
      </c>
      <c r="O10" s="11">
        <v>39</v>
      </c>
      <c r="P10" s="11">
        <v>2</v>
      </c>
      <c r="Q10" s="11">
        <v>37</v>
      </c>
      <c r="R10" s="11">
        <v>2</v>
      </c>
      <c r="S10" s="11">
        <v>31</v>
      </c>
      <c r="T10" s="11">
        <v>2</v>
      </c>
      <c r="U10" s="11">
        <v>36</v>
      </c>
      <c r="V10" s="11">
        <v>2</v>
      </c>
      <c r="W10" s="11">
        <v>38</v>
      </c>
      <c r="X10" s="11">
        <v>2</v>
      </c>
      <c r="Y10" s="11">
        <v>36</v>
      </c>
      <c r="Z10" s="11">
        <v>2</v>
      </c>
      <c r="AA10" s="84"/>
      <c r="AB10" s="84"/>
      <c r="AC10" s="11">
        <v>42</v>
      </c>
      <c r="AD10" s="11">
        <v>2</v>
      </c>
      <c r="AE10" s="11"/>
      <c r="AF10" s="11"/>
      <c r="AG10" s="11"/>
      <c r="AH10" s="11"/>
      <c r="AI10" s="11"/>
      <c r="AJ10" s="11"/>
      <c r="AK10" s="11"/>
      <c r="AL10" s="11"/>
      <c r="AM10" s="19">
        <f t="shared" si="0"/>
        <v>13</v>
      </c>
      <c r="AN10" s="19">
        <f t="shared" si="1"/>
        <v>37.153846153846153</v>
      </c>
      <c r="AO10" s="20">
        <f t="shared" si="2"/>
        <v>100</v>
      </c>
      <c r="AP10" s="21">
        <f t="shared" si="3"/>
        <v>26</v>
      </c>
      <c r="AQ10" s="22">
        <f t="shared" si="4"/>
        <v>26</v>
      </c>
      <c r="AR10" s="40"/>
    </row>
    <row r="11" spans="1:44" ht="18" customHeight="1" x14ac:dyDescent="0.2">
      <c r="A11" s="1">
        <v>3</v>
      </c>
      <c r="B11" s="25" t="s">
        <v>38</v>
      </c>
      <c r="C11" s="11">
        <v>33</v>
      </c>
      <c r="D11" s="11">
        <v>2</v>
      </c>
      <c r="E11" s="84"/>
      <c r="F11" s="84"/>
      <c r="G11" s="11">
        <v>32</v>
      </c>
      <c r="H11" s="11">
        <v>0</v>
      </c>
      <c r="I11" s="11">
        <v>32</v>
      </c>
      <c r="J11" s="11">
        <v>0</v>
      </c>
      <c r="K11" s="11">
        <v>34</v>
      </c>
      <c r="L11" s="11">
        <v>0</v>
      </c>
      <c r="M11" s="11">
        <v>29</v>
      </c>
      <c r="N11" s="11">
        <v>2</v>
      </c>
      <c r="O11" s="11">
        <v>29</v>
      </c>
      <c r="P11" s="11">
        <v>0</v>
      </c>
      <c r="Q11" s="11">
        <v>33</v>
      </c>
      <c r="R11" s="11">
        <v>2</v>
      </c>
      <c r="S11" s="11">
        <v>26</v>
      </c>
      <c r="T11" s="11">
        <v>2</v>
      </c>
      <c r="U11" s="11">
        <v>29</v>
      </c>
      <c r="V11" s="11">
        <v>0</v>
      </c>
      <c r="W11" s="11">
        <v>27</v>
      </c>
      <c r="X11" s="11">
        <v>2</v>
      </c>
      <c r="Y11" s="11">
        <v>26</v>
      </c>
      <c r="Z11" s="11">
        <v>0</v>
      </c>
      <c r="AA11" s="11">
        <v>30</v>
      </c>
      <c r="AB11" s="11">
        <v>2</v>
      </c>
      <c r="AC11" s="11">
        <v>26</v>
      </c>
      <c r="AD11" s="11">
        <v>2</v>
      </c>
      <c r="AE11" s="11"/>
      <c r="AF11" s="11"/>
      <c r="AG11" s="11"/>
      <c r="AH11" s="11"/>
      <c r="AI11" s="11"/>
      <c r="AJ11" s="11"/>
      <c r="AK11" s="11"/>
      <c r="AL11" s="11"/>
      <c r="AM11" s="19">
        <f t="shared" si="0"/>
        <v>13</v>
      </c>
      <c r="AN11" s="19">
        <f t="shared" si="1"/>
        <v>29.692307692307693</v>
      </c>
      <c r="AO11" s="20">
        <f t="shared" si="2"/>
        <v>53.846153846153847</v>
      </c>
      <c r="AP11" s="21">
        <f t="shared" si="3"/>
        <v>14</v>
      </c>
      <c r="AQ11" s="22">
        <f t="shared" si="4"/>
        <v>26</v>
      </c>
      <c r="AR11" s="40"/>
    </row>
    <row r="12" spans="1:44" ht="18" customHeight="1" x14ac:dyDescent="0.2">
      <c r="A12" s="1">
        <v>4</v>
      </c>
      <c r="B12" s="25" t="s">
        <v>69</v>
      </c>
      <c r="C12" s="11">
        <v>27</v>
      </c>
      <c r="D12" s="11">
        <v>0</v>
      </c>
      <c r="E12" s="11">
        <v>17</v>
      </c>
      <c r="F12" s="11">
        <v>0</v>
      </c>
      <c r="G12" s="11">
        <v>26</v>
      </c>
      <c r="H12" s="11">
        <v>0</v>
      </c>
      <c r="I12" s="84"/>
      <c r="J12" s="84"/>
      <c r="K12" s="11">
        <v>28</v>
      </c>
      <c r="L12" s="11">
        <v>0</v>
      </c>
      <c r="M12" s="11">
        <v>35</v>
      </c>
      <c r="N12" s="11">
        <v>0</v>
      </c>
      <c r="O12" s="11">
        <v>27</v>
      </c>
      <c r="P12" s="11">
        <v>2</v>
      </c>
      <c r="Q12" s="84"/>
      <c r="R12" s="84"/>
      <c r="S12" s="11">
        <v>20</v>
      </c>
      <c r="T12" s="11">
        <v>0</v>
      </c>
      <c r="U12" s="11">
        <v>23</v>
      </c>
      <c r="V12" s="11">
        <v>2</v>
      </c>
      <c r="W12" s="11">
        <v>15</v>
      </c>
      <c r="X12" s="11">
        <v>0</v>
      </c>
      <c r="Y12" s="11">
        <v>25</v>
      </c>
      <c r="Z12" s="11">
        <v>2</v>
      </c>
      <c r="AA12" s="11">
        <v>28</v>
      </c>
      <c r="AB12" s="11">
        <v>1</v>
      </c>
      <c r="AC12" s="11">
        <v>25</v>
      </c>
      <c r="AD12" s="11">
        <v>0</v>
      </c>
      <c r="AE12" s="11"/>
      <c r="AF12" s="11"/>
      <c r="AG12" s="11"/>
      <c r="AH12" s="11"/>
      <c r="AI12" s="11"/>
      <c r="AJ12" s="11"/>
      <c r="AK12" s="11"/>
      <c r="AL12" s="11"/>
      <c r="AM12" s="19">
        <f t="shared" si="0"/>
        <v>12</v>
      </c>
      <c r="AN12" s="19">
        <f t="shared" si="1"/>
        <v>24.666666666666668</v>
      </c>
      <c r="AO12" s="20">
        <f t="shared" si="2"/>
        <v>29.166666666666668</v>
      </c>
      <c r="AP12" s="21">
        <f t="shared" si="3"/>
        <v>7</v>
      </c>
      <c r="AQ12" s="22">
        <f t="shared" si="4"/>
        <v>24</v>
      </c>
      <c r="AR12" s="40"/>
    </row>
    <row r="13" spans="1:44" ht="18" customHeight="1" x14ac:dyDescent="0.2">
      <c r="A13" s="1">
        <v>5</v>
      </c>
      <c r="B13" s="25" t="s">
        <v>45</v>
      </c>
      <c r="C13" s="11">
        <v>34</v>
      </c>
      <c r="D13" s="11">
        <v>2</v>
      </c>
      <c r="E13" s="84"/>
      <c r="F13" s="84"/>
      <c r="G13" s="11">
        <v>31</v>
      </c>
      <c r="H13" s="11">
        <v>2</v>
      </c>
      <c r="I13" s="11">
        <v>36</v>
      </c>
      <c r="J13" s="11">
        <v>0</v>
      </c>
      <c r="K13" s="11">
        <v>34</v>
      </c>
      <c r="L13" s="11">
        <v>2</v>
      </c>
      <c r="M13" s="11">
        <v>36</v>
      </c>
      <c r="N13" s="11">
        <v>2</v>
      </c>
      <c r="O13" s="11">
        <v>31</v>
      </c>
      <c r="P13" s="11">
        <v>2</v>
      </c>
      <c r="Q13" s="11">
        <v>32</v>
      </c>
      <c r="R13" s="11">
        <v>0</v>
      </c>
      <c r="S13" s="11">
        <v>36</v>
      </c>
      <c r="T13" s="11">
        <v>2</v>
      </c>
      <c r="U13" s="11">
        <v>36</v>
      </c>
      <c r="V13" s="11">
        <v>2</v>
      </c>
      <c r="W13" s="11">
        <v>37</v>
      </c>
      <c r="X13" s="11">
        <v>0</v>
      </c>
      <c r="Y13" s="11">
        <v>37</v>
      </c>
      <c r="Z13" s="11">
        <v>2</v>
      </c>
      <c r="AA13" s="11">
        <v>39</v>
      </c>
      <c r="AB13" s="11">
        <v>2</v>
      </c>
      <c r="AC13" s="11">
        <v>33</v>
      </c>
      <c r="AD13" s="11">
        <v>2</v>
      </c>
      <c r="AE13" s="11"/>
      <c r="AF13" s="11"/>
      <c r="AG13" s="11"/>
      <c r="AH13" s="11"/>
      <c r="AI13" s="11"/>
      <c r="AJ13" s="11"/>
      <c r="AK13" s="11"/>
      <c r="AL13" s="11"/>
      <c r="AM13" s="19">
        <f t="shared" si="0"/>
        <v>13</v>
      </c>
      <c r="AN13" s="19">
        <f t="shared" si="1"/>
        <v>34.769230769230766</v>
      </c>
      <c r="AO13" s="20">
        <f t="shared" si="2"/>
        <v>76.923076923076934</v>
      </c>
      <c r="AP13" s="21">
        <f t="shared" si="3"/>
        <v>20</v>
      </c>
      <c r="AQ13" s="22">
        <f t="shared" si="4"/>
        <v>26</v>
      </c>
      <c r="AR13" s="40"/>
    </row>
    <row r="14" spans="1:44" ht="18" customHeight="1" x14ac:dyDescent="0.2">
      <c r="A14" s="1">
        <v>6</v>
      </c>
      <c r="B14" s="25" t="s">
        <v>44</v>
      </c>
      <c r="C14" s="11">
        <v>34</v>
      </c>
      <c r="D14" s="11">
        <v>2</v>
      </c>
      <c r="E14" s="11">
        <v>29</v>
      </c>
      <c r="F14" s="11">
        <v>0</v>
      </c>
      <c r="G14" s="11">
        <v>29</v>
      </c>
      <c r="H14" s="11">
        <v>2</v>
      </c>
      <c r="I14" s="11">
        <v>23</v>
      </c>
      <c r="J14" s="11">
        <v>0</v>
      </c>
      <c r="K14" s="11">
        <v>32</v>
      </c>
      <c r="L14" s="11">
        <v>2</v>
      </c>
      <c r="M14" s="11">
        <v>30</v>
      </c>
      <c r="N14" s="11">
        <v>2</v>
      </c>
      <c r="O14" s="11">
        <v>33</v>
      </c>
      <c r="P14" s="11">
        <v>2</v>
      </c>
      <c r="Q14" s="11">
        <v>28</v>
      </c>
      <c r="R14" s="11">
        <v>0</v>
      </c>
      <c r="S14" s="11">
        <v>35</v>
      </c>
      <c r="T14" s="11">
        <v>2</v>
      </c>
      <c r="U14" s="11">
        <v>32</v>
      </c>
      <c r="V14" s="11">
        <v>2</v>
      </c>
      <c r="W14" s="11">
        <v>29</v>
      </c>
      <c r="X14" s="11">
        <v>0</v>
      </c>
      <c r="Y14" s="11">
        <v>30</v>
      </c>
      <c r="Z14" s="11">
        <v>0</v>
      </c>
      <c r="AA14" s="11">
        <v>25</v>
      </c>
      <c r="AB14" s="11">
        <v>0</v>
      </c>
      <c r="AC14" s="11">
        <v>33</v>
      </c>
      <c r="AD14" s="11">
        <v>2</v>
      </c>
      <c r="AE14" s="11"/>
      <c r="AF14" s="11"/>
      <c r="AG14" s="11"/>
      <c r="AH14" s="11"/>
      <c r="AI14" s="11"/>
      <c r="AJ14" s="11"/>
      <c r="AK14" s="11"/>
      <c r="AL14" s="11"/>
      <c r="AM14" s="19">
        <f t="shared" si="0"/>
        <v>14</v>
      </c>
      <c r="AN14" s="19">
        <f t="shared" si="1"/>
        <v>30.142857142857142</v>
      </c>
      <c r="AO14" s="20">
        <f t="shared" si="2"/>
        <v>57.142857142857139</v>
      </c>
      <c r="AP14" s="21">
        <f t="shared" si="3"/>
        <v>16</v>
      </c>
      <c r="AQ14" s="22">
        <f t="shared" si="4"/>
        <v>28</v>
      </c>
      <c r="AR14" s="40"/>
    </row>
    <row r="15" spans="1:44" ht="18" customHeight="1" x14ac:dyDescent="0.2">
      <c r="A15" s="1">
        <v>7</v>
      </c>
      <c r="B15" s="81" t="s">
        <v>68</v>
      </c>
      <c r="C15" s="11">
        <v>19</v>
      </c>
      <c r="D15" s="11">
        <v>0</v>
      </c>
      <c r="E15" s="11">
        <v>33</v>
      </c>
      <c r="F15" s="11">
        <v>2</v>
      </c>
      <c r="G15" s="11">
        <v>26</v>
      </c>
      <c r="H15" s="11">
        <v>0</v>
      </c>
      <c r="I15" s="11">
        <v>34</v>
      </c>
      <c r="J15" s="11">
        <v>2</v>
      </c>
      <c r="K15" s="11">
        <v>33</v>
      </c>
      <c r="L15" s="11">
        <v>2</v>
      </c>
      <c r="M15" s="11">
        <v>32</v>
      </c>
      <c r="N15" s="11">
        <v>0</v>
      </c>
      <c r="O15" s="11">
        <v>24</v>
      </c>
      <c r="P15" s="11">
        <v>2</v>
      </c>
      <c r="Q15" s="11">
        <v>27</v>
      </c>
      <c r="R15" s="11">
        <v>2</v>
      </c>
      <c r="S15" s="11">
        <v>33</v>
      </c>
      <c r="T15" s="11">
        <v>2</v>
      </c>
      <c r="U15" s="11">
        <v>24</v>
      </c>
      <c r="V15" s="11">
        <v>0</v>
      </c>
      <c r="W15" s="11">
        <v>17</v>
      </c>
      <c r="X15" s="11">
        <v>0</v>
      </c>
      <c r="Y15" s="11">
        <v>33</v>
      </c>
      <c r="Z15" s="11">
        <v>0</v>
      </c>
      <c r="AA15" s="11">
        <v>31</v>
      </c>
      <c r="AB15" s="11">
        <v>0</v>
      </c>
      <c r="AC15" s="11">
        <v>29</v>
      </c>
      <c r="AD15" s="11">
        <v>0</v>
      </c>
      <c r="AE15" s="80"/>
      <c r="AF15" s="80"/>
      <c r="AG15" s="80"/>
      <c r="AH15" s="80"/>
      <c r="AI15" s="80"/>
      <c r="AJ15" s="80"/>
      <c r="AK15" s="80"/>
      <c r="AL15" s="80"/>
      <c r="AM15" s="79">
        <f t="shared" si="0"/>
        <v>14</v>
      </c>
      <c r="AN15" s="4">
        <f t="shared" si="1"/>
        <v>28.214285714285715</v>
      </c>
      <c r="AO15" s="17">
        <f t="shared" si="2"/>
        <v>42.857142857142854</v>
      </c>
      <c r="AP15" s="10">
        <f t="shared" si="3"/>
        <v>12</v>
      </c>
      <c r="AQ15" s="16">
        <f t="shared" si="4"/>
        <v>28</v>
      </c>
      <c r="AR15" s="40"/>
    </row>
    <row r="16" spans="1:44" ht="18" customHeight="1" x14ac:dyDescent="0.2">
      <c r="A16" s="1">
        <v>8</v>
      </c>
      <c r="B16" s="81" t="s">
        <v>70</v>
      </c>
      <c r="C16" s="80">
        <v>29</v>
      </c>
      <c r="D16" s="80">
        <v>2</v>
      </c>
      <c r="E16" s="84"/>
      <c r="F16" s="84"/>
      <c r="G16" s="80">
        <v>25</v>
      </c>
      <c r="H16" s="80">
        <v>1</v>
      </c>
      <c r="I16" s="84"/>
      <c r="J16" s="84"/>
      <c r="K16" s="80">
        <v>27</v>
      </c>
      <c r="L16" s="80">
        <v>2</v>
      </c>
      <c r="M16" s="84"/>
      <c r="N16" s="84"/>
      <c r="O16" s="80">
        <v>30</v>
      </c>
      <c r="P16" s="80">
        <v>2</v>
      </c>
      <c r="Q16" s="80">
        <v>26</v>
      </c>
      <c r="R16" s="80">
        <v>0</v>
      </c>
      <c r="S16" s="84"/>
      <c r="T16" s="84"/>
      <c r="U16" s="80">
        <v>21</v>
      </c>
      <c r="V16" s="80">
        <v>0</v>
      </c>
      <c r="W16" s="80">
        <v>29</v>
      </c>
      <c r="X16" s="80">
        <v>0</v>
      </c>
      <c r="Y16" s="80">
        <v>33</v>
      </c>
      <c r="Z16" s="80">
        <v>2</v>
      </c>
      <c r="AA16" s="80">
        <v>27</v>
      </c>
      <c r="AB16" s="80">
        <v>0</v>
      </c>
      <c r="AC16" s="84"/>
      <c r="AD16" s="84"/>
      <c r="AE16" s="80"/>
      <c r="AF16" s="80"/>
      <c r="AG16" s="80"/>
      <c r="AH16" s="80"/>
      <c r="AI16" s="80"/>
      <c r="AJ16" s="80"/>
      <c r="AK16" s="80"/>
      <c r="AL16" s="80"/>
      <c r="AM16" s="79">
        <f t="shared" si="0"/>
        <v>9</v>
      </c>
      <c r="AN16" s="4">
        <f t="shared" si="1"/>
        <v>27.444444444444443</v>
      </c>
      <c r="AO16" s="10">
        <f t="shared" si="2"/>
        <v>50</v>
      </c>
      <c r="AP16" s="10">
        <f t="shared" si="3"/>
        <v>9</v>
      </c>
      <c r="AQ16" s="16">
        <f t="shared" si="4"/>
        <v>18</v>
      </c>
      <c r="AR16" s="40"/>
    </row>
    <row r="17" spans="1:44" ht="18" customHeight="1" x14ac:dyDescent="0.2">
      <c r="A17" s="1">
        <v>9</v>
      </c>
      <c r="B17" s="25" t="s">
        <v>66</v>
      </c>
      <c r="C17" s="11">
        <v>34</v>
      </c>
      <c r="D17" s="11">
        <v>2</v>
      </c>
      <c r="E17" s="11">
        <v>24</v>
      </c>
      <c r="F17" s="11">
        <v>0</v>
      </c>
      <c r="G17" s="11">
        <v>34</v>
      </c>
      <c r="H17" s="11">
        <v>0</v>
      </c>
      <c r="I17" s="11">
        <v>23</v>
      </c>
      <c r="J17" s="11">
        <v>0</v>
      </c>
      <c r="K17" s="11">
        <v>34</v>
      </c>
      <c r="L17" s="11">
        <v>2</v>
      </c>
      <c r="M17" s="11">
        <v>33</v>
      </c>
      <c r="N17" s="11">
        <v>0</v>
      </c>
      <c r="O17" s="11">
        <v>30</v>
      </c>
      <c r="P17" s="11">
        <v>0</v>
      </c>
      <c r="Q17" s="11">
        <v>31</v>
      </c>
      <c r="R17" s="11">
        <v>2</v>
      </c>
      <c r="S17" s="11">
        <v>34</v>
      </c>
      <c r="T17" s="11">
        <v>2</v>
      </c>
      <c r="U17" s="11">
        <v>37</v>
      </c>
      <c r="V17" s="11">
        <v>2</v>
      </c>
      <c r="W17" s="11">
        <v>31</v>
      </c>
      <c r="X17" s="11">
        <v>2</v>
      </c>
      <c r="Y17" s="11">
        <v>33</v>
      </c>
      <c r="Z17" s="11">
        <v>2</v>
      </c>
      <c r="AA17" s="11">
        <v>36</v>
      </c>
      <c r="AB17" s="11">
        <v>2</v>
      </c>
      <c r="AC17" s="11">
        <v>29</v>
      </c>
      <c r="AD17" s="11">
        <v>2</v>
      </c>
      <c r="AE17" s="11"/>
      <c r="AF17" s="11"/>
      <c r="AG17" s="11"/>
      <c r="AH17" s="11"/>
      <c r="AI17" s="11"/>
      <c r="AJ17" s="11"/>
      <c r="AK17" s="11"/>
      <c r="AL17" s="11"/>
      <c r="AM17" s="19">
        <f t="shared" si="0"/>
        <v>14</v>
      </c>
      <c r="AN17" s="19">
        <f t="shared" si="1"/>
        <v>31.642857142857142</v>
      </c>
      <c r="AO17" s="20">
        <f t="shared" si="2"/>
        <v>64.285714285714292</v>
      </c>
      <c r="AP17" s="21">
        <f t="shared" si="3"/>
        <v>18</v>
      </c>
      <c r="AQ17" s="22">
        <f t="shared" si="4"/>
        <v>28</v>
      </c>
      <c r="AR17" s="40"/>
    </row>
    <row r="18" spans="1:44" ht="18" customHeight="1" x14ac:dyDescent="0.2">
      <c r="A18" s="1">
        <v>10</v>
      </c>
      <c r="B18" s="25" t="s">
        <v>41</v>
      </c>
      <c r="C18" s="11">
        <v>27</v>
      </c>
      <c r="D18" s="11">
        <v>0</v>
      </c>
      <c r="E18" s="11">
        <v>31</v>
      </c>
      <c r="F18" s="11">
        <v>2</v>
      </c>
      <c r="G18" s="11">
        <v>28</v>
      </c>
      <c r="H18" s="11">
        <v>0</v>
      </c>
      <c r="I18" s="11">
        <v>30</v>
      </c>
      <c r="J18" s="11">
        <v>2</v>
      </c>
      <c r="K18" s="11">
        <v>34</v>
      </c>
      <c r="L18" s="11">
        <v>2</v>
      </c>
      <c r="M18" s="84"/>
      <c r="N18" s="84"/>
      <c r="O18" s="84"/>
      <c r="P18" s="84"/>
      <c r="Q18" s="11">
        <v>33</v>
      </c>
      <c r="R18" s="11">
        <v>2</v>
      </c>
      <c r="S18" s="11">
        <v>29</v>
      </c>
      <c r="T18" s="11">
        <v>0</v>
      </c>
      <c r="U18" s="84"/>
      <c r="V18" s="84"/>
      <c r="W18" s="11">
        <v>31</v>
      </c>
      <c r="X18" s="11">
        <v>2</v>
      </c>
      <c r="Y18" s="11">
        <v>24</v>
      </c>
      <c r="Z18" s="11">
        <v>0</v>
      </c>
      <c r="AA18" s="11">
        <v>34</v>
      </c>
      <c r="AB18" s="11">
        <v>1</v>
      </c>
      <c r="AC18" s="11">
        <v>33</v>
      </c>
      <c r="AD18" s="11">
        <v>2</v>
      </c>
      <c r="AE18" s="11"/>
      <c r="AF18" s="11"/>
      <c r="AG18" s="11"/>
      <c r="AH18" s="11"/>
      <c r="AI18" s="11"/>
      <c r="AJ18" s="11"/>
      <c r="AK18" s="11"/>
      <c r="AL18" s="11"/>
      <c r="AM18" s="19">
        <f t="shared" si="0"/>
        <v>11</v>
      </c>
      <c r="AN18" s="19">
        <f t="shared" si="1"/>
        <v>30.363636363636363</v>
      </c>
      <c r="AO18" s="20">
        <f t="shared" si="2"/>
        <v>59.090909090909093</v>
      </c>
      <c r="AP18" s="21">
        <f t="shared" si="3"/>
        <v>13</v>
      </c>
      <c r="AQ18" s="22">
        <f t="shared" si="4"/>
        <v>22</v>
      </c>
      <c r="AR18" s="40"/>
    </row>
    <row r="19" spans="1:44" ht="18" customHeight="1" x14ac:dyDescent="0.2">
      <c r="A19" s="1">
        <v>11</v>
      </c>
      <c r="B19" s="81" t="s">
        <v>71</v>
      </c>
      <c r="C19" s="84"/>
      <c r="D19" s="84"/>
      <c r="E19" s="80">
        <v>26</v>
      </c>
      <c r="F19" s="80">
        <v>0</v>
      </c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0"/>
      <c r="AF19" s="80"/>
      <c r="AG19" s="80"/>
      <c r="AH19" s="80"/>
      <c r="AI19" s="80"/>
      <c r="AJ19" s="80"/>
      <c r="AK19" s="80"/>
      <c r="AL19" s="80"/>
      <c r="AM19" s="79">
        <f t="shared" si="0"/>
        <v>1</v>
      </c>
      <c r="AN19" s="4">
        <f t="shared" si="1"/>
        <v>26</v>
      </c>
      <c r="AO19" s="10">
        <f t="shared" si="2"/>
        <v>0</v>
      </c>
      <c r="AP19" s="10">
        <f t="shared" si="3"/>
        <v>0</v>
      </c>
      <c r="AQ19" s="16">
        <f t="shared" si="4"/>
        <v>2</v>
      </c>
    </row>
    <row r="20" spans="1:44" ht="18" customHeight="1" x14ac:dyDescent="0.2">
      <c r="A20" s="1">
        <v>12</v>
      </c>
      <c r="B20" s="25" t="s">
        <v>39</v>
      </c>
      <c r="C20" s="11">
        <v>20</v>
      </c>
      <c r="D20" s="11">
        <v>0</v>
      </c>
      <c r="E20" s="84"/>
      <c r="F20" s="84"/>
      <c r="G20" s="11">
        <v>15</v>
      </c>
      <c r="H20" s="11">
        <v>0</v>
      </c>
      <c r="I20" s="11">
        <v>22</v>
      </c>
      <c r="J20" s="11">
        <v>1</v>
      </c>
      <c r="K20" s="11">
        <v>20</v>
      </c>
      <c r="L20" s="11">
        <v>0</v>
      </c>
      <c r="M20" s="84"/>
      <c r="N20" s="84"/>
      <c r="O20" s="11">
        <v>18</v>
      </c>
      <c r="P20" s="11">
        <v>0</v>
      </c>
      <c r="Q20" s="84"/>
      <c r="R20" s="84"/>
      <c r="S20" s="11">
        <v>20</v>
      </c>
      <c r="T20" s="11">
        <v>0</v>
      </c>
      <c r="U20" s="11">
        <v>19</v>
      </c>
      <c r="V20" s="11">
        <v>0</v>
      </c>
      <c r="W20" s="11">
        <v>14</v>
      </c>
      <c r="X20" s="11">
        <v>0</v>
      </c>
      <c r="Y20" s="11">
        <v>14</v>
      </c>
      <c r="Z20" s="11">
        <v>0</v>
      </c>
      <c r="AA20" s="11">
        <v>20</v>
      </c>
      <c r="AB20" s="11">
        <v>0</v>
      </c>
      <c r="AC20" s="11">
        <v>26</v>
      </c>
      <c r="AD20" s="11">
        <v>0</v>
      </c>
      <c r="AE20" s="11"/>
      <c r="AF20" s="11"/>
      <c r="AG20" s="11"/>
      <c r="AH20" s="11"/>
      <c r="AI20" s="11"/>
      <c r="AJ20" s="11"/>
      <c r="AK20" s="11"/>
      <c r="AL20" s="11"/>
      <c r="AM20" s="19">
        <f t="shared" si="0"/>
        <v>11</v>
      </c>
      <c r="AN20" s="19">
        <f t="shared" si="1"/>
        <v>18.90909090909091</v>
      </c>
      <c r="AO20" s="20">
        <f t="shared" si="2"/>
        <v>4.5454545454545459</v>
      </c>
      <c r="AP20" s="21">
        <f t="shared" si="3"/>
        <v>1</v>
      </c>
      <c r="AQ20" s="22">
        <f t="shared" si="4"/>
        <v>22</v>
      </c>
    </row>
    <row r="21" spans="1:44" ht="18" customHeight="1" x14ac:dyDescent="0.2">
      <c r="A21" s="1">
        <v>13</v>
      </c>
      <c r="B21" s="25" t="s">
        <v>47</v>
      </c>
      <c r="C21" s="11">
        <v>33</v>
      </c>
      <c r="D21" s="11">
        <v>1</v>
      </c>
      <c r="E21" s="84"/>
      <c r="F21" s="84"/>
      <c r="G21" s="11">
        <v>36</v>
      </c>
      <c r="H21" s="11">
        <v>2</v>
      </c>
      <c r="I21" s="11">
        <v>28</v>
      </c>
      <c r="J21" s="11">
        <v>0</v>
      </c>
      <c r="K21" s="11">
        <v>22</v>
      </c>
      <c r="L21" s="11">
        <v>0</v>
      </c>
      <c r="M21" s="11">
        <v>26</v>
      </c>
      <c r="N21" s="11">
        <v>0</v>
      </c>
      <c r="O21" s="11">
        <v>26</v>
      </c>
      <c r="P21" s="11">
        <v>2</v>
      </c>
      <c r="Q21" s="11">
        <v>28</v>
      </c>
      <c r="R21" s="11">
        <v>0</v>
      </c>
      <c r="S21" s="84"/>
      <c r="T21" s="84"/>
      <c r="U21" s="11">
        <v>24</v>
      </c>
      <c r="V21" s="11">
        <v>0</v>
      </c>
      <c r="W21" s="84"/>
      <c r="X21" s="84"/>
      <c r="Y21" s="11">
        <v>26</v>
      </c>
      <c r="Z21" s="11">
        <v>2</v>
      </c>
      <c r="AA21" s="11">
        <v>28</v>
      </c>
      <c r="AB21" s="11">
        <v>1</v>
      </c>
      <c r="AC21" s="11">
        <v>29</v>
      </c>
      <c r="AD21" s="11">
        <v>0</v>
      </c>
      <c r="AE21" s="11"/>
      <c r="AF21" s="11"/>
      <c r="AG21" s="11"/>
      <c r="AH21" s="11"/>
      <c r="AI21" s="11"/>
      <c r="AJ21" s="11"/>
      <c r="AK21" s="11"/>
      <c r="AL21" s="11"/>
      <c r="AM21" s="19">
        <f t="shared" si="0"/>
        <v>11</v>
      </c>
      <c r="AN21" s="19">
        <f t="shared" si="1"/>
        <v>27.818181818181817</v>
      </c>
      <c r="AO21" s="20">
        <f t="shared" si="2"/>
        <v>36.363636363636367</v>
      </c>
      <c r="AP21" s="21">
        <f t="shared" si="3"/>
        <v>8</v>
      </c>
      <c r="AQ21" s="22">
        <f t="shared" si="4"/>
        <v>22</v>
      </c>
    </row>
    <row r="22" spans="1:44" ht="18" customHeight="1" x14ac:dyDescent="0.2">
      <c r="A22" s="1">
        <v>14</v>
      </c>
      <c r="B22" s="25" t="s">
        <v>106</v>
      </c>
      <c r="C22" s="11">
        <v>32</v>
      </c>
      <c r="D22" s="11">
        <v>0</v>
      </c>
      <c r="E22" s="11">
        <v>35</v>
      </c>
      <c r="F22" s="11">
        <v>2</v>
      </c>
      <c r="G22" s="11">
        <v>35</v>
      </c>
      <c r="H22" s="11">
        <v>2</v>
      </c>
      <c r="I22" s="11">
        <v>34</v>
      </c>
      <c r="J22" s="11">
        <v>2</v>
      </c>
      <c r="K22" s="11">
        <v>34</v>
      </c>
      <c r="L22" s="11">
        <v>2</v>
      </c>
      <c r="M22" s="11">
        <v>39</v>
      </c>
      <c r="N22" s="11">
        <v>2</v>
      </c>
      <c r="O22" s="11">
        <v>27</v>
      </c>
      <c r="P22" s="11">
        <v>0</v>
      </c>
      <c r="Q22" s="11">
        <v>36</v>
      </c>
      <c r="R22" s="11">
        <v>2</v>
      </c>
      <c r="S22" s="11">
        <v>33</v>
      </c>
      <c r="T22" s="11">
        <v>2</v>
      </c>
      <c r="U22" s="11">
        <v>27</v>
      </c>
      <c r="V22" s="11">
        <v>0</v>
      </c>
      <c r="W22" s="11">
        <v>39</v>
      </c>
      <c r="X22" s="11">
        <v>2</v>
      </c>
      <c r="Y22" s="11">
        <v>30</v>
      </c>
      <c r="Z22" s="11">
        <v>0</v>
      </c>
      <c r="AA22" s="11">
        <v>38</v>
      </c>
      <c r="AB22" s="11">
        <v>2</v>
      </c>
      <c r="AC22" s="11">
        <v>35</v>
      </c>
      <c r="AD22" s="11">
        <v>2</v>
      </c>
      <c r="AE22" s="11"/>
      <c r="AF22" s="11"/>
      <c r="AG22" s="11"/>
      <c r="AH22" s="11"/>
      <c r="AI22" s="11"/>
      <c r="AJ22" s="11"/>
      <c r="AK22" s="11"/>
      <c r="AL22" s="11"/>
      <c r="AM22" s="19">
        <f t="shared" si="0"/>
        <v>14</v>
      </c>
      <c r="AN22" s="19">
        <f t="shared" si="1"/>
        <v>33.857142857142854</v>
      </c>
      <c r="AO22" s="20">
        <f t="shared" si="2"/>
        <v>71.428571428571431</v>
      </c>
      <c r="AP22" s="21">
        <f t="shared" si="3"/>
        <v>20</v>
      </c>
      <c r="AQ22" s="22">
        <f t="shared" si="4"/>
        <v>28</v>
      </c>
    </row>
    <row r="23" spans="1:44" ht="18" customHeight="1" x14ac:dyDescent="0.2">
      <c r="A23" s="1">
        <v>15</v>
      </c>
      <c r="B23" s="25" t="s">
        <v>46</v>
      </c>
      <c r="C23" s="11">
        <v>30</v>
      </c>
      <c r="D23" s="11">
        <v>0</v>
      </c>
      <c r="E23" s="11">
        <v>35</v>
      </c>
      <c r="F23" s="11">
        <v>2</v>
      </c>
      <c r="G23" s="11">
        <v>33</v>
      </c>
      <c r="H23" s="11">
        <v>2</v>
      </c>
      <c r="I23" s="84"/>
      <c r="J23" s="84"/>
      <c r="K23" s="84"/>
      <c r="L23" s="84"/>
      <c r="M23" s="11">
        <v>35</v>
      </c>
      <c r="N23" s="11">
        <v>2</v>
      </c>
      <c r="O23" s="11">
        <v>33</v>
      </c>
      <c r="P23" s="11">
        <v>0</v>
      </c>
      <c r="Q23" s="11">
        <v>33</v>
      </c>
      <c r="R23" s="11">
        <v>2</v>
      </c>
      <c r="S23" s="11">
        <v>34</v>
      </c>
      <c r="T23" s="11">
        <v>0</v>
      </c>
      <c r="U23" s="11">
        <v>26</v>
      </c>
      <c r="V23" s="11">
        <v>2</v>
      </c>
      <c r="W23" s="11">
        <v>31</v>
      </c>
      <c r="X23" s="11">
        <v>2</v>
      </c>
      <c r="Y23" s="11">
        <v>30</v>
      </c>
      <c r="Z23" s="11">
        <v>0</v>
      </c>
      <c r="AA23" s="84"/>
      <c r="AB23" s="84"/>
      <c r="AC23" s="84"/>
      <c r="AD23" s="84"/>
      <c r="AE23" s="11"/>
      <c r="AF23" s="11"/>
      <c r="AG23" s="11"/>
      <c r="AH23" s="11"/>
      <c r="AI23" s="11"/>
      <c r="AJ23" s="11"/>
      <c r="AK23" s="11"/>
      <c r="AL23" s="11"/>
      <c r="AM23" s="19">
        <f t="shared" si="0"/>
        <v>10</v>
      </c>
      <c r="AN23" s="19">
        <f t="shared" si="1"/>
        <v>32</v>
      </c>
      <c r="AO23" s="28">
        <f t="shared" si="2"/>
        <v>60</v>
      </c>
      <c r="AP23" s="21">
        <f t="shared" si="3"/>
        <v>12</v>
      </c>
      <c r="AQ23" s="22">
        <f t="shared" si="4"/>
        <v>20</v>
      </c>
    </row>
    <row r="24" spans="1:44" ht="18" customHeight="1" x14ac:dyDescent="0.2">
      <c r="A24" s="1">
        <v>16</v>
      </c>
      <c r="B24" s="25" t="s">
        <v>49</v>
      </c>
      <c r="C24" s="11">
        <v>33</v>
      </c>
      <c r="D24" s="11">
        <v>1</v>
      </c>
      <c r="E24" s="11">
        <v>33</v>
      </c>
      <c r="F24" s="11">
        <v>2</v>
      </c>
      <c r="G24" s="11">
        <v>22</v>
      </c>
      <c r="H24" s="11">
        <v>0</v>
      </c>
      <c r="I24" s="11">
        <v>34</v>
      </c>
      <c r="J24" s="11">
        <v>2</v>
      </c>
      <c r="K24" s="11">
        <v>30</v>
      </c>
      <c r="L24" s="11">
        <v>0</v>
      </c>
      <c r="M24" s="84"/>
      <c r="N24" s="84"/>
      <c r="O24" s="11">
        <v>28</v>
      </c>
      <c r="P24" s="11">
        <v>2</v>
      </c>
      <c r="Q24" s="11">
        <v>38</v>
      </c>
      <c r="R24" s="11">
        <v>2</v>
      </c>
      <c r="S24" s="11">
        <v>32</v>
      </c>
      <c r="T24" s="11">
        <v>2</v>
      </c>
      <c r="U24" s="11">
        <v>35</v>
      </c>
      <c r="V24" s="11">
        <v>2</v>
      </c>
      <c r="W24" s="11">
        <v>34</v>
      </c>
      <c r="X24" s="11">
        <v>2</v>
      </c>
      <c r="Y24" s="11">
        <v>37</v>
      </c>
      <c r="Z24" s="11">
        <v>2</v>
      </c>
      <c r="AA24" s="11">
        <v>34</v>
      </c>
      <c r="AB24" s="11">
        <v>1</v>
      </c>
      <c r="AC24" s="11">
        <v>37</v>
      </c>
      <c r="AD24" s="11">
        <v>0</v>
      </c>
      <c r="AE24" s="11"/>
      <c r="AF24" s="11"/>
      <c r="AG24" s="11"/>
      <c r="AH24" s="11"/>
      <c r="AI24" s="11"/>
      <c r="AJ24" s="11"/>
      <c r="AK24" s="11"/>
      <c r="AL24" s="11"/>
      <c r="AM24" s="19">
        <f t="shared" si="0"/>
        <v>13</v>
      </c>
      <c r="AN24" s="19">
        <f t="shared" si="1"/>
        <v>32.846153846153847</v>
      </c>
      <c r="AO24" s="28">
        <f t="shared" si="2"/>
        <v>69.230769230769226</v>
      </c>
      <c r="AP24" s="21">
        <f t="shared" si="3"/>
        <v>18</v>
      </c>
      <c r="AQ24" s="22">
        <f t="shared" si="4"/>
        <v>26</v>
      </c>
    </row>
    <row r="25" spans="1:44" ht="18" customHeight="1" x14ac:dyDescent="0.2">
      <c r="A25" s="1">
        <v>17</v>
      </c>
      <c r="B25" s="25" t="s">
        <v>86</v>
      </c>
      <c r="C25" s="84"/>
      <c r="D25" s="84"/>
      <c r="E25" s="84"/>
      <c r="F25" s="84"/>
      <c r="G25" s="84"/>
      <c r="H25" s="84"/>
      <c r="I25" s="11">
        <v>29</v>
      </c>
      <c r="J25" s="11">
        <v>2</v>
      </c>
      <c r="K25" s="11">
        <v>33</v>
      </c>
      <c r="L25" s="11">
        <v>0</v>
      </c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11">
        <v>33</v>
      </c>
      <c r="AB25" s="11">
        <v>2</v>
      </c>
      <c r="AC25" s="84"/>
      <c r="AD25" s="84"/>
      <c r="AE25" s="11"/>
      <c r="AF25" s="11"/>
      <c r="AG25" s="11"/>
      <c r="AH25" s="11"/>
      <c r="AI25" s="11"/>
      <c r="AJ25" s="11"/>
      <c r="AK25" s="11"/>
      <c r="AL25" s="11"/>
      <c r="AM25" s="19">
        <f>COUNTIF(C25:AL25,"&gt;2")</f>
        <v>3</v>
      </c>
      <c r="AN25" s="19">
        <f>AVERAGE(C25,E25,G25,I25,K25,M25,O25,Q25,S25,U25,W25,Y25,AA25,AC25,AE25,AG25,AI25,AK25)</f>
        <v>31.666666666666668</v>
      </c>
      <c r="AO25" s="28">
        <f>AVERAGE(D25+F25+H25+J25+L25+N25+P25+R25+T25+V25+X25+Z25+AB25+AD25+AF25+AH25+AJ25+AL25)/2/AM25*100</f>
        <v>66.666666666666657</v>
      </c>
      <c r="AP25" s="21">
        <f>D25+F25+H25+J25+L25+N25+P25+R25+T25+V25+X25+Z25+AB25+AD25+AF25+AH25+AJ25+AL25</f>
        <v>4</v>
      </c>
      <c r="AQ25" s="22">
        <f>AM25*2</f>
        <v>6</v>
      </c>
    </row>
    <row r="26" spans="1:44" ht="18" customHeight="1" x14ac:dyDescent="0.2">
      <c r="A26" s="1">
        <v>18</v>
      </c>
      <c r="B26" s="25" t="s">
        <v>87</v>
      </c>
      <c r="C26" s="84"/>
      <c r="D26" s="84"/>
      <c r="E26" s="84"/>
      <c r="F26" s="84"/>
      <c r="G26" s="84"/>
      <c r="H26" s="84"/>
      <c r="I26" s="11">
        <v>8</v>
      </c>
      <c r="J26" s="11">
        <v>0</v>
      </c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11"/>
      <c r="AF26" s="11"/>
      <c r="AG26" s="11"/>
      <c r="AH26" s="11"/>
      <c r="AI26" s="11"/>
      <c r="AJ26" s="11"/>
      <c r="AK26" s="11"/>
      <c r="AL26" s="11"/>
      <c r="AM26" s="19">
        <f>COUNTIF(C26:AL26,"&gt;2")</f>
        <v>1</v>
      </c>
      <c r="AN26" s="19">
        <f>AVERAGE(C26,E26,G26,I26,K26,M26,O26,Q26,S26,U26,W26,Y26,AA26,AC26,AE26,AG26,AI26,AK26)</f>
        <v>8</v>
      </c>
      <c r="AO26" s="28">
        <f>AVERAGE(D26+F26+H26+J26+L26+N26+P26+R26+T26+V26+X26+Z26+AB26+AD26+AF26+AH26+AJ26+AL26)/2/AM26*100</f>
        <v>0</v>
      </c>
      <c r="AP26" s="21">
        <f>D26+F26+H26+J26+L26+N26+P26+R26+T26+V26+X26+Z26+AB26+AD26+AF26+AH26+AJ26+AL26</f>
        <v>0</v>
      </c>
      <c r="AQ26" s="22">
        <f>AM26*2</f>
        <v>2</v>
      </c>
    </row>
    <row r="27" spans="1:44" ht="18.600000000000001" customHeight="1" x14ac:dyDescent="0.2">
      <c r="A27" s="1">
        <v>19</v>
      </c>
      <c r="B27" s="25" t="s">
        <v>42</v>
      </c>
      <c r="C27" s="11">
        <v>27</v>
      </c>
      <c r="D27" s="11">
        <v>0</v>
      </c>
      <c r="E27" s="11">
        <v>25</v>
      </c>
      <c r="F27" s="11">
        <v>0</v>
      </c>
      <c r="G27" s="11">
        <v>25</v>
      </c>
      <c r="H27" s="11">
        <v>1</v>
      </c>
      <c r="I27" s="11">
        <v>22</v>
      </c>
      <c r="J27" s="11">
        <v>1</v>
      </c>
      <c r="K27" s="11">
        <v>30</v>
      </c>
      <c r="L27" s="11">
        <v>0</v>
      </c>
      <c r="M27" s="11">
        <v>19</v>
      </c>
      <c r="N27" s="11">
        <v>0</v>
      </c>
      <c r="O27" s="11">
        <v>23</v>
      </c>
      <c r="P27" s="11">
        <v>0</v>
      </c>
      <c r="Q27" s="11">
        <v>22</v>
      </c>
      <c r="R27" s="11">
        <v>0</v>
      </c>
      <c r="S27" s="11">
        <v>29</v>
      </c>
      <c r="T27" s="11">
        <v>0</v>
      </c>
      <c r="U27" s="11">
        <v>21</v>
      </c>
      <c r="V27" s="11">
        <v>0</v>
      </c>
      <c r="W27" s="11">
        <v>33</v>
      </c>
      <c r="X27" s="11">
        <v>2</v>
      </c>
      <c r="Y27" s="84"/>
      <c r="Z27" s="84"/>
      <c r="AA27" s="11">
        <v>28</v>
      </c>
      <c r="AB27" s="11">
        <v>0</v>
      </c>
      <c r="AC27" s="11">
        <v>20</v>
      </c>
      <c r="AD27" s="11">
        <v>0</v>
      </c>
      <c r="AE27" s="11"/>
      <c r="AF27" s="11"/>
      <c r="AG27" s="11"/>
      <c r="AH27" s="11"/>
      <c r="AI27" s="11"/>
      <c r="AJ27" s="11"/>
      <c r="AK27" s="11"/>
      <c r="AL27" s="11"/>
      <c r="AM27" s="19">
        <f t="shared" si="0"/>
        <v>13</v>
      </c>
      <c r="AN27" s="19">
        <f t="shared" si="1"/>
        <v>24.923076923076923</v>
      </c>
      <c r="AO27" s="28">
        <f t="shared" si="2"/>
        <v>15.384615384615385</v>
      </c>
      <c r="AP27" s="21">
        <f t="shared" si="3"/>
        <v>4</v>
      </c>
      <c r="AQ27" s="22">
        <f t="shared" si="4"/>
        <v>26</v>
      </c>
    </row>
    <row r="28" spans="1:44" ht="18.600000000000001" customHeight="1" x14ac:dyDescent="0.2">
      <c r="A28" s="1">
        <v>20</v>
      </c>
      <c r="B28" s="25" t="s">
        <v>85</v>
      </c>
      <c r="C28" s="84"/>
      <c r="D28" s="84"/>
      <c r="E28" s="84"/>
      <c r="F28" s="84"/>
      <c r="G28" s="84"/>
      <c r="H28" s="84"/>
      <c r="I28" s="11">
        <v>10</v>
      </c>
      <c r="J28" s="11">
        <v>0</v>
      </c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11"/>
      <c r="AF28" s="11"/>
      <c r="AG28" s="11"/>
      <c r="AH28" s="11"/>
      <c r="AI28" s="11"/>
      <c r="AJ28" s="11"/>
      <c r="AK28" s="11"/>
      <c r="AL28" s="11"/>
      <c r="AM28" s="19">
        <f t="shared" ref="AM28:AM38" si="5">COUNTIF(C28:AL28,"&gt;2")</f>
        <v>1</v>
      </c>
      <c r="AN28" s="19">
        <f t="shared" ref="AN28:AN38" si="6">AVERAGE(C28,E28,G28,I28,K28,M28,O28,Q28,S28,U28,W28,Y28,AA28,AC28,AE28,AG28,AI28,AK28)</f>
        <v>10</v>
      </c>
      <c r="AO28" s="28">
        <f t="shared" ref="AO28:AO38" si="7">AVERAGE(D28+F28+H28+J28+L28+N28+P28+R28+T28+V28+X28+Z28+AB28+AD28+AF28+AH28+AJ28+AL28)/2/AM28*100</f>
        <v>0</v>
      </c>
      <c r="AP28" s="21">
        <f t="shared" ref="AP28:AP38" si="8">D28+F28+H28+J28+L28+N28+P28+R28+T28+V28+X28+Z28+AB28+AD28+AF28+AH28+AJ28+AL28</f>
        <v>0</v>
      </c>
      <c r="AQ28" s="22">
        <f t="shared" ref="AQ28:AQ38" si="9">AM28*2</f>
        <v>2</v>
      </c>
    </row>
    <row r="29" spans="1:44" ht="18.600000000000001" customHeight="1" x14ac:dyDescent="0.2">
      <c r="A29" s="1">
        <v>21</v>
      </c>
      <c r="B29" s="25" t="s">
        <v>97</v>
      </c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11">
        <v>21</v>
      </c>
      <c r="N29" s="11">
        <v>0</v>
      </c>
      <c r="O29" s="84"/>
      <c r="P29" s="84"/>
      <c r="Q29" s="11">
        <v>21</v>
      </c>
      <c r="R29" s="11">
        <v>0</v>
      </c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11"/>
      <c r="AF29" s="11"/>
      <c r="AG29" s="11"/>
      <c r="AH29" s="11"/>
      <c r="AI29" s="11"/>
      <c r="AJ29" s="11"/>
      <c r="AK29" s="11"/>
      <c r="AL29" s="11"/>
      <c r="AM29" s="19">
        <f t="shared" si="5"/>
        <v>2</v>
      </c>
      <c r="AN29" s="19">
        <f t="shared" si="6"/>
        <v>21</v>
      </c>
      <c r="AO29" s="28">
        <f t="shared" si="7"/>
        <v>0</v>
      </c>
      <c r="AP29" s="21">
        <f t="shared" si="8"/>
        <v>0</v>
      </c>
      <c r="AQ29" s="22">
        <f t="shared" si="9"/>
        <v>4</v>
      </c>
    </row>
    <row r="30" spans="1:44" ht="18.600000000000001" customHeight="1" x14ac:dyDescent="0.2">
      <c r="A30" s="1">
        <v>22</v>
      </c>
      <c r="B30" s="25" t="s">
        <v>101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11">
        <v>12</v>
      </c>
      <c r="P30" s="11">
        <v>0</v>
      </c>
      <c r="Q30" s="84"/>
      <c r="R30" s="84"/>
      <c r="S30" s="84"/>
      <c r="T30" s="84"/>
      <c r="U30" s="11">
        <v>18</v>
      </c>
      <c r="V30" s="11">
        <v>0</v>
      </c>
      <c r="W30" s="84"/>
      <c r="X30" s="84"/>
      <c r="Y30" s="84"/>
      <c r="Z30" s="84"/>
      <c r="AA30" s="84"/>
      <c r="AB30" s="84"/>
      <c r="AC30" s="84"/>
      <c r="AD30" s="84"/>
      <c r="AE30" s="11"/>
      <c r="AF30" s="11"/>
      <c r="AG30" s="11"/>
      <c r="AH30" s="11"/>
      <c r="AI30" s="11"/>
      <c r="AJ30" s="11"/>
      <c r="AK30" s="11"/>
      <c r="AL30" s="11"/>
      <c r="AM30" s="19">
        <f t="shared" si="5"/>
        <v>2</v>
      </c>
      <c r="AN30" s="19">
        <f t="shared" si="6"/>
        <v>15</v>
      </c>
      <c r="AO30" s="28">
        <f t="shared" si="7"/>
        <v>0</v>
      </c>
      <c r="AP30" s="21">
        <f t="shared" si="8"/>
        <v>0</v>
      </c>
      <c r="AQ30" s="22">
        <f t="shared" si="9"/>
        <v>4</v>
      </c>
    </row>
    <row r="31" spans="1:44" ht="18.600000000000001" customHeight="1" x14ac:dyDescent="0.2">
      <c r="A31" s="1">
        <v>23</v>
      </c>
      <c r="B31" s="25" t="s">
        <v>97</v>
      </c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11">
        <v>25</v>
      </c>
      <c r="P31" s="11">
        <v>0</v>
      </c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11"/>
      <c r="AF31" s="11"/>
      <c r="AG31" s="11"/>
      <c r="AH31" s="11"/>
      <c r="AI31" s="11"/>
      <c r="AJ31" s="11"/>
      <c r="AK31" s="11"/>
      <c r="AL31" s="11"/>
      <c r="AM31" s="19">
        <f t="shared" si="5"/>
        <v>1</v>
      </c>
      <c r="AN31" s="19">
        <f t="shared" si="6"/>
        <v>25</v>
      </c>
      <c r="AO31" s="28">
        <f t="shared" si="7"/>
        <v>0</v>
      </c>
      <c r="AP31" s="21">
        <f t="shared" si="8"/>
        <v>0</v>
      </c>
      <c r="AQ31" s="120">
        <f t="shared" si="9"/>
        <v>2</v>
      </c>
    </row>
    <row r="32" spans="1:44" ht="18.600000000000001" customHeight="1" x14ac:dyDescent="0.2">
      <c r="A32" s="1">
        <v>24</v>
      </c>
      <c r="B32" s="25" t="s">
        <v>91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11">
        <v>8</v>
      </c>
      <c r="T32" s="11">
        <v>0</v>
      </c>
      <c r="U32" s="84"/>
      <c r="V32" s="84"/>
      <c r="W32" s="11">
        <v>10</v>
      </c>
      <c r="X32" s="11">
        <v>0</v>
      </c>
      <c r="Y32" s="84"/>
      <c r="Z32" s="84"/>
      <c r="AA32" s="84"/>
      <c r="AB32" s="84"/>
      <c r="AC32" s="84"/>
      <c r="AD32" s="84"/>
      <c r="AE32" s="11"/>
      <c r="AF32" s="11"/>
      <c r="AG32" s="11"/>
      <c r="AH32" s="11"/>
      <c r="AI32" s="11"/>
      <c r="AJ32" s="11"/>
      <c r="AK32" s="11"/>
      <c r="AL32" s="11"/>
      <c r="AM32" s="19">
        <f t="shared" si="5"/>
        <v>2</v>
      </c>
      <c r="AN32" s="19">
        <f t="shared" si="6"/>
        <v>9</v>
      </c>
      <c r="AO32" s="28">
        <f t="shared" si="7"/>
        <v>0</v>
      </c>
      <c r="AP32" s="21">
        <f t="shared" si="8"/>
        <v>0</v>
      </c>
      <c r="AQ32" s="120">
        <f t="shared" si="9"/>
        <v>4</v>
      </c>
    </row>
    <row r="33" spans="1:43" ht="18.600000000000001" customHeight="1" x14ac:dyDescent="0.2">
      <c r="A33" s="1">
        <v>25</v>
      </c>
      <c r="B33" s="25" t="s">
        <v>107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11">
        <v>4</v>
      </c>
      <c r="V33" s="11">
        <v>0</v>
      </c>
      <c r="W33" s="84"/>
      <c r="X33" s="84"/>
      <c r="Y33" s="84"/>
      <c r="Z33" s="84"/>
      <c r="AA33" s="84"/>
      <c r="AB33" s="84"/>
      <c r="AC33" s="84"/>
      <c r="AD33" s="84"/>
      <c r="AE33" s="11"/>
      <c r="AF33" s="11"/>
      <c r="AG33" s="11"/>
      <c r="AH33" s="11"/>
      <c r="AI33" s="11"/>
      <c r="AJ33" s="11"/>
      <c r="AK33" s="11"/>
      <c r="AL33" s="11"/>
      <c r="AM33" s="19">
        <f>COUNTIF(C33:AL33,"&gt;2")</f>
        <v>1</v>
      </c>
      <c r="AN33" s="19">
        <f>AVERAGE(C33,E33,G33,I33,K33,M33,O33,Q33,S33,U33,W33,Y33,AA33,AC33,AE33,AG33,AI33,AK33)</f>
        <v>4</v>
      </c>
      <c r="AO33" s="28">
        <f>AVERAGE(D33+F33+H33+J33+L33+N33+P33+R33+T33+V33+X33+Z33+AB33+AD33+AF33+AH33+AJ33+AL33)/2/AM33*100</f>
        <v>0</v>
      </c>
      <c r="AP33" s="21">
        <f>D33+F33+H33+J33+L33+N33+P33+R33+T33+V33+X33+Z33+AB33+AD33+AF33+AH33+AJ33+AL33</f>
        <v>0</v>
      </c>
      <c r="AQ33" s="120">
        <f>AM33*2</f>
        <v>2</v>
      </c>
    </row>
    <row r="34" spans="1:43" ht="18.600000000000001" customHeight="1" x14ac:dyDescent="0.2">
      <c r="A34" s="1">
        <v>26</v>
      </c>
      <c r="B34" s="25" t="s">
        <v>50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11">
        <v>18</v>
      </c>
      <c r="Z34" s="11">
        <v>0</v>
      </c>
      <c r="AA34" s="84"/>
      <c r="AB34" s="84"/>
      <c r="AC34" s="84"/>
      <c r="AD34" s="84"/>
      <c r="AE34" s="11"/>
      <c r="AF34" s="11"/>
      <c r="AG34" s="11"/>
      <c r="AH34" s="11"/>
      <c r="AI34" s="11"/>
      <c r="AJ34" s="11"/>
      <c r="AK34" s="11"/>
      <c r="AL34" s="11"/>
      <c r="AM34" s="19">
        <f>COUNTIF(C34:AL34,"&gt;2")</f>
        <v>1</v>
      </c>
      <c r="AN34" s="19">
        <f>AVERAGE(C34,E34,G34,I34,K34,M34,O34,Q34,S34,U34,W34,Y34,AA34,AC34,AE34,AG34,AI34,AK34)</f>
        <v>18</v>
      </c>
      <c r="AO34" s="28">
        <f>AVERAGE(D34+F34+H34+J34+L34+N34+P34+R34+T34+V34+X34+Z34+AB34+AD34+AF34+AH34+AJ34+AL34)/2/AM34*100</f>
        <v>0</v>
      </c>
      <c r="AP34" s="21">
        <f>D34+F34+H34+J34+L34+N34+P34+R34+T34+V34+X34+Z34+AB34+AD34+AF34+AH34+AJ34+AL34</f>
        <v>0</v>
      </c>
      <c r="AQ34" s="120">
        <f>AM34*2</f>
        <v>2</v>
      </c>
    </row>
    <row r="35" spans="1:43" ht="18.600000000000001" customHeight="1" x14ac:dyDescent="0.2">
      <c r="A35" s="1">
        <v>27</v>
      </c>
      <c r="B35" s="25" t="s">
        <v>113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11">
        <v>26</v>
      </c>
      <c r="AB35" s="11">
        <v>0</v>
      </c>
      <c r="AC35" s="84"/>
      <c r="AD35" s="84"/>
      <c r="AE35" s="11"/>
      <c r="AF35" s="11"/>
      <c r="AG35" s="11"/>
      <c r="AH35" s="11"/>
      <c r="AI35" s="11"/>
      <c r="AJ35" s="11"/>
      <c r="AK35" s="11"/>
      <c r="AL35" s="11"/>
      <c r="AM35" s="19">
        <f>COUNTIF(C35:AL35,"&gt;2")</f>
        <v>1</v>
      </c>
      <c r="AN35" s="19">
        <f>AVERAGE(C35,E35,G35,I35,K35,M35,O35,Q35,S35,U35,W35,Y35,AA35,AC35,AE35,AG35,AI35,AK35)</f>
        <v>26</v>
      </c>
      <c r="AO35" s="28">
        <f>AVERAGE(D35+F35+H35+J35+L35+N35+P35+R35+T35+V35+X35+Z35+AB35+AD35+AF35+AH35+AJ35+AL35)/2/AM35*100</f>
        <v>0</v>
      </c>
      <c r="AP35" s="21">
        <f>D35+F35+H35+J35+L35+N35+P35+R35+T35+V35+X35+Z35+AB35+AD35+AF35+AH35+AJ35+AL35</f>
        <v>0</v>
      </c>
      <c r="AQ35" s="120">
        <f>AM35*2</f>
        <v>2</v>
      </c>
    </row>
    <row r="36" spans="1:43" ht="18.600000000000001" customHeight="1" x14ac:dyDescent="0.2">
      <c r="A36" s="1">
        <v>28</v>
      </c>
      <c r="B36" s="25" t="s">
        <v>98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11">
        <v>19</v>
      </c>
      <c r="AD36" s="11">
        <v>0</v>
      </c>
      <c r="AE36" s="11"/>
      <c r="AF36" s="11"/>
      <c r="AG36" s="11"/>
      <c r="AH36" s="11"/>
      <c r="AI36" s="11"/>
      <c r="AJ36" s="11"/>
      <c r="AK36" s="11"/>
      <c r="AL36" s="11"/>
      <c r="AM36" s="19">
        <f>COUNTIF(C36:AL36,"&gt;2")</f>
        <v>1</v>
      </c>
      <c r="AN36" s="19">
        <f>AVERAGE(C36,E36,G36,I36,K36,M36,O36,Q36,S36,U36,W36,Y36,AA36,AC36,AE36,AG36,AI36,AK36)</f>
        <v>19</v>
      </c>
      <c r="AO36" s="28">
        <f>AVERAGE(D36+F36+H36+J36+L36+N36+P36+R36+T36+V36+X36+Z36+AB36+AD36+AF36+AH36+AJ36+AL36)/2/AM36*100</f>
        <v>0</v>
      </c>
      <c r="AP36" s="21">
        <f>D36+F36+H36+J36+L36+N36+P36+R36+T36+V36+X36+Z36+AB36+AD36+AF36+AH36+AJ36+AL36</f>
        <v>0</v>
      </c>
      <c r="AQ36" s="120">
        <f>AM36*2</f>
        <v>2</v>
      </c>
    </row>
    <row r="37" spans="1:43" ht="18.600000000000001" customHeight="1" x14ac:dyDescent="0.2">
      <c r="A37" s="1">
        <v>29</v>
      </c>
      <c r="B37" s="25" t="s">
        <v>114</v>
      </c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11">
        <v>10</v>
      </c>
      <c r="AD37" s="11">
        <v>0</v>
      </c>
      <c r="AE37" s="11"/>
      <c r="AF37" s="11"/>
      <c r="AG37" s="11"/>
      <c r="AH37" s="11"/>
      <c r="AI37" s="11"/>
      <c r="AJ37" s="11"/>
      <c r="AK37" s="11"/>
      <c r="AL37" s="11"/>
      <c r="AM37" s="19">
        <f>COUNTIF(C37:AL37,"&gt;2")</f>
        <v>1</v>
      </c>
      <c r="AN37" s="19">
        <f>AVERAGE(C37,E37,G37,I37,K37,M37,O37,Q37,S37,U37,W37,Y37,AA37,AC37,AE37,AG37,AI37,AK37)</f>
        <v>10</v>
      </c>
      <c r="AO37" s="28">
        <f>AVERAGE(D37+F37+H37+J37+L37+N37+P37+R37+T37+V37+X37+Z37+AB37+AD37+AF37+AH37+AJ37+AL37)/2/AM37*100</f>
        <v>0</v>
      </c>
      <c r="AP37" s="21">
        <f>D37+F37+H37+J37+L37+N37+P37+R37+T37+V37+X37+Z37+AB37+AD37+AF37+AH37+AJ37+AL37</f>
        <v>0</v>
      </c>
      <c r="AQ37" s="120">
        <f>AM37*2</f>
        <v>2</v>
      </c>
    </row>
    <row r="38" spans="1:43" ht="18.600000000000001" customHeight="1" x14ac:dyDescent="0.2">
      <c r="A38" s="1">
        <v>30</v>
      </c>
      <c r="B38" s="25" t="s">
        <v>100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11">
        <v>20</v>
      </c>
      <c r="N38" s="11">
        <v>0</v>
      </c>
      <c r="O38" s="84"/>
      <c r="P38" s="84"/>
      <c r="Q38" s="11">
        <v>15</v>
      </c>
      <c r="R38" s="11">
        <v>0</v>
      </c>
      <c r="S38" s="11">
        <v>20</v>
      </c>
      <c r="T38" s="11">
        <v>0</v>
      </c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11"/>
      <c r="AF38" s="11"/>
      <c r="AG38" s="11"/>
      <c r="AH38" s="11"/>
      <c r="AI38" s="11"/>
      <c r="AJ38" s="11"/>
      <c r="AK38" s="11"/>
      <c r="AL38" s="11"/>
      <c r="AM38" s="19">
        <f t="shared" si="5"/>
        <v>3</v>
      </c>
      <c r="AN38" s="19">
        <f t="shared" si="6"/>
        <v>18.333333333333332</v>
      </c>
      <c r="AO38" s="28">
        <f t="shared" si="7"/>
        <v>0</v>
      </c>
      <c r="AP38" s="21">
        <f t="shared" si="8"/>
        <v>0</v>
      </c>
      <c r="AQ38" s="120">
        <f t="shared" si="9"/>
        <v>6</v>
      </c>
    </row>
    <row r="39" spans="1:43" ht="18.600000000000001" customHeight="1" thickBot="1" x14ac:dyDescent="0.25">
      <c r="A39" s="1">
        <v>31</v>
      </c>
      <c r="B39" s="81" t="s">
        <v>73</v>
      </c>
      <c r="C39" s="84"/>
      <c r="D39" s="84"/>
      <c r="E39" s="80">
        <v>15</v>
      </c>
      <c r="F39" s="80">
        <v>0</v>
      </c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0"/>
      <c r="AF39" s="80"/>
      <c r="AG39" s="80"/>
      <c r="AH39" s="80"/>
      <c r="AI39" s="80"/>
      <c r="AJ39" s="80"/>
      <c r="AK39" s="80"/>
      <c r="AL39" s="80"/>
      <c r="AM39" s="79">
        <f t="shared" si="0"/>
        <v>1</v>
      </c>
      <c r="AN39" s="4">
        <f t="shared" si="1"/>
        <v>15</v>
      </c>
      <c r="AO39" s="4">
        <f t="shared" si="2"/>
        <v>0</v>
      </c>
      <c r="AP39" s="10">
        <f t="shared" si="3"/>
        <v>0</v>
      </c>
      <c r="AQ39" s="83">
        <f t="shared" si="4"/>
        <v>2</v>
      </c>
    </row>
    <row r="40" spans="1:43" x14ac:dyDescent="0.2"/>
  </sheetData>
  <mergeCells count="25">
    <mergeCell ref="B6:B8"/>
    <mergeCell ref="AG7:AH7"/>
    <mergeCell ref="M7:N7"/>
    <mergeCell ref="G7:H7"/>
    <mergeCell ref="AI7:AJ7"/>
    <mergeCell ref="A4:AP4"/>
    <mergeCell ref="A6:A8"/>
    <mergeCell ref="I7:J7"/>
    <mergeCell ref="S7:T7"/>
    <mergeCell ref="AE7:AF7"/>
    <mergeCell ref="Q7:R7"/>
    <mergeCell ref="W7:X7"/>
    <mergeCell ref="K7:L7"/>
    <mergeCell ref="C7:D7"/>
    <mergeCell ref="E7:F7"/>
    <mergeCell ref="AN2:AP2"/>
    <mergeCell ref="C2:AL2"/>
    <mergeCell ref="Y7:Z7"/>
    <mergeCell ref="AA7:AB7"/>
    <mergeCell ref="O7:P7"/>
    <mergeCell ref="AC7:AD7"/>
    <mergeCell ref="AM6:AP7"/>
    <mergeCell ref="U7:V7"/>
    <mergeCell ref="C6:AL6"/>
    <mergeCell ref="AK7:AL7"/>
  </mergeCells>
  <phoneticPr fontId="1" type="noConversion"/>
  <pageMargins left="0.27" right="0.33" top="1" bottom="1" header="0.5" footer="0.5"/>
  <pageSetup paperSize="9" scale="67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7949F-EB8E-4867-A58B-69CB4BBA16D5}">
  <sheetPr codeName="Sheet12">
    <pageSetUpPr fitToPage="1"/>
  </sheetPr>
  <dimension ref="A2:AR24"/>
  <sheetViews>
    <sheetView zoomScale="75" zoomScaleNormal="100" workbookViewId="0">
      <selection activeCell="AO14" sqref="AO14"/>
    </sheetView>
  </sheetViews>
  <sheetFormatPr defaultRowHeight="12.75" x14ac:dyDescent="0.2"/>
  <cols>
    <col min="1" max="1" width="4.140625" style="1" customWidth="1"/>
    <col min="2" max="2" width="21.5703125" style="1" customWidth="1"/>
    <col min="3" max="30" width="4.28515625" customWidth="1"/>
    <col min="31" max="38" width="4.28515625" hidden="1" customWidth="1"/>
    <col min="39" max="39" width="10.140625" style="1" customWidth="1"/>
    <col min="40" max="40" width="6.7109375" style="1" customWidth="1"/>
    <col min="41" max="41" width="8.85546875" style="1" customWidth="1"/>
    <col min="42" max="43" width="9.140625" style="1" customWidth="1"/>
  </cols>
  <sheetData>
    <row r="2" spans="1:43" x14ac:dyDescent="0.2">
      <c r="B2" s="6"/>
    </row>
    <row r="3" spans="1:43" ht="18" x14ac:dyDescent="0.25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</row>
    <row r="4" spans="1:43" ht="13.5" thickBot="1" x14ac:dyDescent="0.25"/>
    <row r="5" spans="1:43" ht="13.5" thickTop="1" x14ac:dyDescent="0.2">
      <c r="A5" s="146" t="s">
        <v>0</v>
      </c>
      <c r="B5" s="151" t="s">
        <v>10</v>
      </c>
      <c r="C5" s="151" t="s">
        <v>2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61" t="s">
        <v>3</v>
      </c>
      <c r="AN5" s="162"/>
      <c r="AO5" s="162"/>
      <c r="AP5" s="163"/>
    </row>
    <row r="6" spans="1:43" ht="13.5" thickBot="1" x14ac:dyDescent="0.25">
      <c r="A6" s="147"/>
      <c r="B6" s="136"/>
      <c r="C6" s="136">
        <v>1</v>
      </c>
      <c r="D6" s="136"/>
      <c r="E6" s="136">
        <v>2</v>
      </c>
      <c r="F6" s="136"/>
      <c r="G6" s="136">
        <v>3</v>
      </c>
      <c r="H6" s="136"/>
      <c r="I6" s="136">
        <v>4</v>
      </c>
      <c r="J6" s="136"/>
      <c r="K6" s="136">
        <v>5</v>
      </c>
      <c r="L6" s="136"/>
      <c r="M6" s="136">
        <v>6</v>
      </c>
      <c r="N6" s="136"/>
      <c r="O6" s="136">
        <v>7</v>
      </c>
      <c r="P6" s="136"/>
      <c r="Q6" s="136">
        <v>8</v>
      </c>
      <c r="R6" s="136"/>
      <c r="S6" s="136">
        <v>9</v>
      </c>
      <c r="T6" s="136"/>
      <c r="U6" s="136">
        <v>10</v>
      </c>
      <c r="V6" s="136"/>
      <c r="W6" s="136">
        <v>11</v>
      </c>
      <c r="X6" s="136"/>
      <c r="Y6" s="136">
        <v>12</v>
      </c>
      <c r="Z6" s="136"/>
      <c r="AA6" s="136">
        <v>13</v>
      </c>
      <c r="AB6" s="136"/>
      <c r="AC6" s="136">
        <v>14</v>
      </c>
      <c r="AD6" s="136"/>
      <c r="AE6" s="136">
        <v>15</v>
      </c>
      <c r="AF6" s="136"/>
      <c r="AG6" s="136">
        <v>16</v>
      </c>
      <c r="AH6" s="136"/>
      <c r="AI6" s="136">
        <v>17</v>
      </c>
      <c r="AJ6" s="136"/>
      <c r="AK6" s="136">
        <v>18</v>
      </c>
      <c r="AL6" s="136"/>
      <c r="AM6" s="164"/>
      <c r="AN6" s="165"/>
      <c r="AO6" s="165"/>
      <c r="AP6" s="166"/>
    </row>
    <row r="7" spans="1:43" ht="24.75" customHeight="1" x14ac:dyDescent="0.2">
      <c r="A7" s="147"/>
      <c r="B7" s="136"/>
      <c r="C7" s="66" t="s">
        <v>5</v>
      </c>
      <c r="D7" s="66" t="s">
        <v>4</v>
      </c>
      <c r="E7" s="66" t="s">
        <v>5</v>
      </c>
      <c r="F7" s="66" t="s">
        <v>4</v>
      </c>
      <c r="G7" s="66" t="s">
        <v>5</v>
      </c>
      <c r="H7" s="66" t="s">
        <v>4</v>
      </c>
      <c r="I7" s="66" t="s">
        <v>5</v>
      </c>
      <c r="J7" s="66" t="s">
        <v>4</v>
      </c>
      <c r="K7" s="66" t="s">
        <v>5</v>
      </c>
      <c r="L7" s="66" t="s">
        <v>4</v>
      </c>
      <c r="M7" s="66" t="s">
        <v>5</v>
      </c>
      <c r="N7" s="66" t="s">
        <v>4</v>
      </c>
      <c r="O7" s="66" t="s">
        <v>5</v>
      </c>
      <c r="P7" s="66" t="s">
        <v>4</v>
      </c>
      <c r="Q7" s="66" t="s">
        <v>5</v>
      </c>
      <c r="R7" s="66" t="s">
        <v>4</v>
      </c>
      <c r="S7" s="66" t="s">
        <v>5</v>
      </c>
      <c r="T7" s="66" t="s">
        <v>4</v>
      </c>
      <c r="U7" s="66" t="s">
        <v>5</v>
      </c>
      <c r="V7" s="66" t="s">
        <v>4</v>
      </c>
      <c r="W7" s="66" t="s">
        <v>5</v>
      </c>
      <c r="X7" s="66" t="s">
        <v>4</v>
      </c>
      <c r="Y7" s="66" t="s">
        <v>5</v>
      </c>
      <c r="Z7" s="66" t="s">
        <v>4</v>
      </c>
      <c r="AA7" s="66" t="s">
        <v>5</v>
      </c>
      <c r="AB7" s="66" t="s">
        <v>4</v>
      </c>
      <c r="AC7" s="66" t="s">
        <v>5</v>
      </c>
      <c r="AD7" s="66" t="s">
        <v>4</v>
      </c>
      <c r="AE7" s="66" t="s">
        <v>5</v>
      </c>
      <c r="AF7" s="66" t="s">
        <v>4</v>
      </c>
      <c r="AG7" s="66" t="s">
        <v>5</v>
      </c>
      <c r="AH7" s="66" t="s">
        <v>4</v>
      </c>
      <c r="AI7" s="66" t="s">
        <v>5</v>
      </c>
      <c r="AJ7" s="66" t="s">
        <v>4</v>
      </c>
      <c r="AK7" s="66" t="s">
        <v>5</v>
      </c>
      <c r="AL7" s="66" t="s">
        <v>4</v>
      </c>
      <c r="AM7" s="68" t="s">
        <v>7</v>
      </c>
      <c r="AN7" s="69" t="s">
        <v>6</v>
      </c>
      <c r="AO7" s="70" t="s">
        <v>8</v>
      </c>
      <c r="AP7" s="71" t="s">
        <v>9</v>
      </c>
      <c r="AQ7" s="49" t="s">
        <v>11</v>
      </c>
    </row>
    <row r="8" spans="1:43" ht="30" customHeight="1" x14ac:dyDescent="0.2">
      <c r="A8" s="7">
        <v>1</v>
      </c>
      <c r="B8" s="8" t="s">
        <v>29</v>
      </c>
      <c r="C8" s="82">
        <v>35</v>
      </c>
      <c r="D8" s="82">
        <v>0</v>
      </c>
      <c r="E8" s="65">
        <v>39</v>
      </c>
      <c r="F8" s="65">
        <v>2</v>
      </c>
      <c r="G8" s="65">
        <v>31</v>
      </c>
      <c r="H8" s="65">
        <v>0</v>
      </c>
      <c r="I8" s="65">
        <v>3</v>
      </c>
      <c r="J8" s="65">
        <v>0</v>
      </c>
      <c r="K8" s="65">
        <v>37</v>
      </c>
      <c r="L8" s="65">
        <v>1</v>
      </c>
      <c r="M8" s="65">
        <v>33</v>
      </c>
      <c r="N8" s="65">
        <v>0</v>
      </c>
      <c r="O8" s="65">
        <v>38</v>
      </c>
      <c r="P8" s="65">
        <v>2</v>
      </c>
      <c r="Q8" s="65">
        <v>31</v>
      </c>
      <c r="R8" s="65">
        <v>2</v>
      </c>
      <c r="S8" s="65">
        <v>38</v>
      </c>
      <c r="T8" s="65">
        <v>2</v>
      </c>
      <c r="U8" s="65">
        <v>31</v>
      </c>
      <c r="V8" s="65">
        <v>0</v>
      </c>
      <c r="W8" s="65">
        <v>33</v>
      </c>
      <c r="X8" s="65">
        <v>2</v>
      </c>
      <c r="Y8" s="65">
        <v>37</v>
      </c>
      <c r="Z8" s="65">
        <v>0</v>
      </c>
      <c r="AA8" s="65">
        <v>0</v>
      </c>
      <c r="AB8" s="65">
        <v>0</v>
      </c>
      <c r="AC8" s="65">
        <v>32</v>
      </c>
      <c r="AD8" s="65">
        <v>2</v>
      </c>
      <c r="AE8" s="65"/>
      <c r="AF8" s="65"/>
      <c r="AG8" s="65"/>
      <c r="AH8" s="65"/>
      <c r="AI8" s="65"/>
      <c r="AJ8" s="65"/>
      <c r="AK8" s="65"/>
      <c r="AL8" s="65"/>
      <c r="AM8" s="66">
        <v>13</v>
      </c>
      <c r="AN8" s="66">
        <f t="shared" ref="AN8:AN15" si="0">AVERAGE(C8,E8,G8,I8,K8,M8,O8,Q8,S8,U8,W8,Y8,AA8,AC8,AE8,AG8,AI8,AK8)</f>
        <v>29.857142857142858</v>
      </c>
      <c r="AO8" s="92">
        <f t="shared" ref="AO8:AO15" si="1">AVERAGE(D8+F8+H8+J8+L8+N8+P8+R8+T8+V8+X8+Z8+AB8+AD8+AF8+AH8+AJ8+AL8)/2/AM8*100</f>
        <v>50</v>
      </c>
      <c r="AP8" s="64">
        <f t="shared" ref="AP8:AP15" si="2">D8+F8+H8+J8+L8+N8+P8+R8+T8+V8+X8+Z8+AB8+AD8+AF8+AH8+AJ8+AL8</f>
        <v>13</v>
      </c>
      <c r="AQ8" s="67">
        <f t="shared" ref="AQ8:AQ15" si="3">AM8*2</f>
        <v>26</v>
      </c>
    </row>
    <row r="9" spans="1:43" ht="30" customHeight="1" x14ac:dyDescent="0.2">
      <c r="A9" s="7">
        <v>2</v>
      </c>
      <c r="B9" s="8" t="s">
        <v>16</v>
      </c>
      <c r="C9" s="82">
        <v>34</v>
      </c>
      <c r="D9" s="82">
        <v>2</v>
      </c>
      <c r="E9" s="65">
        <v>35</v>
      </c>
      <c r="F9" s="65">
        <v>0</v>
      </c>
      <c r="G9" s="65">
        <v>39</v>
      </c>
      <c r="H9" s="65">
        <v>1</v>
      </c>
      <c r="I9" s="65">
        <v>33</v>
      </c>
      <c r="J9" s="65">
        <v>2</v>
      </c>
      <c r="K9" s="65">
        <v>37</v>
      </c>
      <c r="L9" s="65">
        <v>0</v>
      </c>
      <c r="M9" s="65">
        <v>30</v>
      </c>
      <c r="N9" s="65">
        <v>2</v>
      </c>
      <c r="O9" s="65">
        <v>35</v>
      </c>
      <c r="P9" s="65">
        <v>2</v>
      </c>
      <c r="Q9" s="65">
        <v>32</v>
      </c>
      <c r="R9" s="65">
        <v>2</v>
      </c>
      <c r="S9" s="65">
        <v>36</v>
      </c>
      <c r="T9" s="65">
        <v>2</v>
      </c>
      <c r="U9" s="65">
        <v>19</v>
      </c>
      <c r="V9" s="65">
        <v>0</v>
      </c>
      <c r="W9" s="65">
        <v>30</v>
      </c>
      <c r="X9" s="65">
        <v>0</v>
      </c>
      <c r="Y9" s="65">
        <v>32</v>
      </c>
      <c r="Z9" s="65">
        <v>0</v>
      </c>
      <c r="AA9" s="65">
        <v>38</v>
      </c>
      <c r="AB9" s="65">
        <v>2</v>
      </c>
      <c r="AC9" s="65">
        <v>35</v>
      </c>
      <c r="AD9" s="65">
        <v>2</v>
      </c>
      <c r="AE9" s="65"/>
      <c r="AF9" s="65"/>
      <c r="AG9" s="65"/>
      <c r="AH9" s="65"/>
      <c r="AI9" s="65"/>
      <c r="AJ9" s="65"/>
      <c r="AK9" s="65"/>
      <c r="AL9" s="65"/>
      <c r="AM9" s="66">
        <f t="shared" ref="AM9:AM15" si="4">COUNTIF(C9:AL9,"&gt;2")</f>
        <v>14</v>
      </c>
      <c r="AN9" s="66">
        <f t="shared" si="0"/>
        <v>33.214285714285715</v>
      </c>
      <c r="AO9" s="92">
        <f t="shared" si="1"/>
        <v>60.714285714285708</v>
      </c>
      <c r="AP9" s="64">
        <f t="shared" si="2"/>
        <v>17</v>
      </c>
      <c r="AQ9" s="67">
        <f t="shared" si="3"/>
        <v>28</v>
      </c>
    </row>
    <row r="10" spans="1:43" ht="30" customHeight="1" x14ac:dyDescent="0.2">
      <c r="A10" s="7">
        <v>3</v>
      </c>
      <c r="B10" s="8" t="s">
        <v>17</v>
      </c>
      <c r="C10" s="82">
        <v>40</v>
      </c>
      <c r="D10" s="82">
        <v>1</v>
      </c>
      <c r="E10" s="65">
        <v>45</v>
      </c>
      <c r="F10" s="65">
        <v>2</v>
      </c>
      <c r="G10" s="65">
        <v>42</v>
      </c>
      <c r="H10" s="65">
        <v>2</v>
      </c>
      <c r="I10" s="65">
        <v>44</v>
      </c>
      <c r="J10" s="65">
        <v>2</v>
      </c>
      <c r="K10" s="65">
        <v>42</v>
      </c>
      <c r="L10" s="65">
        <v>2</v>
      </c>
      <c r="M10" s="65">
        <v>42</v>
      </c>
      <c r="N10" s="65">
        <v>2</v>
      </c>
      <c r="O10" s="65">
        <v>42</v>
      </c>
      <c r="P10" s="65">
        <v>2</v>
      </c>
      <c r="Q10" s="65">
        <v>42</v>
      </c>
      <c r="R10" s="65">
        <v>2</v>
      </c>
      <c r="S10" s="65">
        <v>34</v>
      </c>
      <c r="T10" s="65">
        <v>2</v>
      </c>
      <c r="U10" s="65">
        <v>35</v>
      </c>
      <c r="V10" s="65">
        <v>2</v>
      </c>
      <c r="W10" s="65">
        <v>42</v>
      </c>
      <c r="X10" s="65">
        <v>2</v>
      </c>
      <c r="Y10" s="65">
        <v>41</v>
      </c>
      <c r="Z10" s="65">
        <v>2</v>
      </c>
      <c r="AA10" s="65">
        <v>35</v>
      </c>
      <c r="AB10" s="65">
        <v>2</v>
      </c>
      <c r="AC10" s="65">
        <v>48</v>
      </c>
      <c r="AD10" s="65">
        <v>1</v>
      </c>
      <c r="AE10" s="65"/>
      <c r="AF10" s="65"/>
      <c r="AG10" s="65"/>
      <c r="AH10" s="65"/>
      <c r="AI10" s="65"/>
      <c r="AJ10" s="65"/>
      <c r="AK10" s="65"/>
      <c r="AL10" s="65"/>
      <c r="AM10" s="66">
        <f t="shared" si="4"/>
        <v>14</v>
      </c>
      <c r="AN10" s="66">
        <f t="shared" si="0"/>
        <v>41</v>
      </c>
      <c r="AO10" s="92">
        <f t="shared" si="1"/>
        <v>92.857142857142861</v>
      </c>
      <c r="AP10" s="64">
        <f t="shared" si="2"/>
        <v>26</v>
      </c>
      <c r="AQ10" s="67">
        <f t="shared" si="3"/>
        <v>28</v>
      </c>
    </row>
    <row r="11" spans="1:43" ht="30" customHeight="1" x14ac:dyDescent="0.2">
      <c r="A11" s="7">
        <v>4</v>
      </c>
      <c r="B11" s="8" t="s">
        <v>30</v>
      </c>
      <c r="C11" s="82">
        <v>37</v>
      </c>
      <c r="D11" s="82">
        <v>2</v>
      </c>
      <c r="E11" s="65">
        <v>27</v>
      </c>
      <c r="F11" s="65">
        <v>0</v>
      </c>
      <c r="G11" s="65">
        <v>10</v>
      </c>
      <c r="H11" s="65">
        <v>0</v>
      </c>
      <c r="I11" s="65">
        <v>10</v>
      </c>
      <c r="J11" s="65">
        <v>0</v>
      </c>
      <c r="K11" s="65">
        <v>30</v>
      </c>
      <c r="L11" s="65">
        <v>2</v>
      </c>
      <c r="M11" s="65">
        <v>30</v>
      </c>
      <c r="N11" s="65">
        <v>0</v>
      </c>
      <c r="O11" s="65">
        <v>28</v>
      </c>
      <c r="P11" s="65">
        <v>0</v>
      </c>
      <c r="Q11" s="65">
        <v>12</v>
      </c>
      <c r="R11" s="65">
        <v>0</v>
      </c>
      <c r="S11" s="65">
        <v>11</v>
      </c>
      <c r="T11" s="65">
        <v>0</v>
      </c>
      <c r="U11" s="65">
        <v>29</v>
      </c>
      <c r="V11" s="65">
        <v>0</v>
      </c>
      <c r="W11" s="65">
        <v>22</v>
      </c>
      <c r="X11" s="65">
        <v>0</v>
      </c>
      <c r="Y11" s="65">
        <v>34</v>
      </c>
      <c r="Z11" s="65">
        <v>2</v>
      </c>
      <c r="AA11" s="65">
        <v>14</v>
      </c>
      <c r="AB11" s="65">
        <v>0</v>
      </c>
      <c r="AC11" s="65">
        <v>27</v>
      </c>
      <c r="AD11" s="65">
        <v>0</v>
      </c>
      <c r="AE11" s="65"/>
      <c r="AF11" s="65"/>
      <c r="AG11" s="65"/>
      <c r="AH11" s="65"/>
      <c r="AI11" s="65"/>
      <c r="AJ11" s="65"/>
      <c r="AK11" s="65"/>
      <c r="AL11" s="65"/>
      <c r="AM11" s="66">
        <f t="shared" si="4"/>
        <v>14</v>
      </c>
      <c r="AN11" s="66">
        <f t="shared" si="0"/>
        <v>22.928571428571427</v>
      </c>
      <c r="AO11" s="92">
        <f t="shared" si="1"/>
        <v>21.428571428571427</v>
      </c>
      <c r="AP11" s="64">
        <f t="shared" si="2"/>
        <v>6</v>
      </c>
      <c r="AQ11" s="67">
        <f t="shared" si="3"/>
        <v>28</v>
      </c>
    </row>
    <row r="12" spans="1:43" ht="30" customHeight="1" x14ac:dyDescent="0.2">
      <c r="A12" s="7">
        <v>5</v>
      </c>
      <c r="B12" s="8" t="s">
        <v>31</v>
      </c>
      <c r="C12" s="82">
        <v>24</v>
      </c>
      <c r="D12" s="82">
        <v>0</v>
      </c>
      <c r="E12" s="65">
        <v>31</v>
      </c>
      <c r="F12" s="65">
        <v>0</v>
      </c>
      <c r="G12" s="65">
        <v>28</v>
      </c>
      <c r="H12" s="65">
        <v>0</v>
      </c>
      <c r="I12" s="65">
        <v>39</v>
      </c>
      <c r="J12" s="65">
        <v>2</v>
      </c>
      <c r="K12" s="65">
        <v>29</v>
      </c>
      <c r="L12" s="65">
        <v>0</v>
      </c>
      <c r="M12" s="65">
        <v>27</v>
      </c>
      <c r="N12" s="65">
        <v>0</v>
      </c>
      <c r="O12" s="65">
        <v>21</v>
      </c>
      <c r="P12" s="65">
        <v>0</v>
      </c>
      <c r="Q12" s="65">
        <v>24</v>
      </c>
      <c r="R12" s="65">
        <v>0</v>
      </c>
      <c r="S12" s="65">
        <v>30</v>
      </c>
      <c r="T12" s="65">
        <v>0</v>
      </c>
      <c r="U12" s="65">
        <v>29</v>
      </c>
      <c r="V12" s="65">
        <v>0</v>
      </c>
      <c r="W12" s="65">
        <v>30</v>
      </c>
      <c r="X12" s="65">
        <v>0</v>
      </c>
      <c r="Y12" s="65">
        <v>28</v>
      </c>
      <c r="Z12" s="65">
        <v>0</v>
      </c>
      <c r="AA12" s="65">
        <v>27</v>
      </c>
      <c r="AB12" s="65">
        <v>0</v>
      </c>
      <c r="AC12" s="65">
        <v>32</v>
      </c>
      <c r="AD12" s="65">
        <v>0</v>
      </c>
      <c r="AE12" s="65"/>
      <c r="AF12" s="65"/>
      <c r="AG12" s="65"/>
      <c r="AH12" s="65"/>
      <c r="AI12" s="65"/>
      <c r="AJ12" s="65"/>
      <c r="AK12" s="65"/>
      <c r="AL12" s="65"/>
      <c r="AM12" s="66">
        <f t="shared" si="4"/>
        <v>14</v>
      </c>
      <c r="AN12" s="66">
        <f t="shared" si="0"/>
        <v>28.5</v>
      </c>
      <c r="AO12" s="92">
        <f t="shared" si="1"/>
        <v>7.1428571428571423</v>
      </c>
      <c r="AP12" s="64">
        <f t="shared" si="2"/>
        <v>2</v>
      </c>
      <c r="AQ12" s="67">
        <f t="shared" si="3"/>
        <v>28</v>
      </c>
    </row>
    <row r="13" spans="1:43" ht="30" customHeight="1" x14ac:dyDescent="0.2">
      <c r="A13" s="7">
        <v>6</v>
      </c>
      <c r="B13" s="8" t="s">
        <v>35</v>
      </c>
      <c r="C13" s="82">
        <v>40</v>
      </c>
      <c r="D13" s="82">
        <v>1</v>
      </c>
      <c r="E13" s="65">
        <v>40</v>
      </c>
      <c r="F13" s="65">
        <v>2</v>
      </c>
      <c r="G13" s="65">
        <v>36</v>
      </c>
      <c r="H13" s="65">
        <v>2</v>
      </c>
      <c r="I13" s="65">
        <v>32</v>
      </c>
      <c r="J13" s="65">
        <v>0</v>
      </c>
      <c r="K13" s="65">
        <v>38</v>
      </c>
      <c r="L13" s="65">
        <v>2</v>
      </c>
      <c r="M13" s="65">
        <v>29</v>
      </c>
      <c r="N13" s="65">
        <v>0</v>
      </c>
      <c r="O13" s="65">
        <v>36</v>
      </c>
      <c r="P13" s="65">
        <v>0</v>
      </c>
      <c r="Q13" s="65">
        <v>41</v>
      </c>
      <c r="R13" s="65">
        <v>0</v>
      </c>
      <c r="S13" s="65">
        <v>33</v>
      </c>
      <c r="T13" s="65">
        <v>0</v>
      </c>
      <c r="U13" s="65">
        <v>33</v>
      </c>
      <c r="V13" s="65">
        <v>2</v>
      </c>
      <c r="W13" s="65">
        <v>39</v>
      </c>
      <c r="X13" s="65">
        <v>2</v>
      </c>
      <c r="Y13" s="65">
        <v>31</v>
      </c>
      <c r="Z13" s="65">
        <v>0</v>
      </c>
      <c r="AA13" s="65">
        <v>37</v>
      </c>
      <c r="AB13" s="65">
        <v>0</v>
      </c>
      <c r="AC13" s="65">
        <v>29</v>
      </c>
      <c r="AD13" s="65">
        <v>0</v>
      </c>
      <c r="AE13" s="65"/>
      <c r="AF13" s="65"/>
      <c r="AG13" s="65"/>
      <c r="AH13" s="65"/>
      <c r="AI13" s="65"/>
      <c r="AJ13" s="65"/>
      <c r="AK13" s="65"/>
      <c r="AL13" s="65"/>
      <c r="AM13" s="66">
        <f t="shared" si="4"/>
        <v>14</v>
      </c>
      <c r="AN13" s="66">
        <f t="shared" si="0"/>
        <v>35.285714285714285</v>
      </c>
      <c r="AO13" s="92">
        <f t="shared" si="1"/>
        <v>39.285714285714285</v>
      </c>
      <c r="AP13" s="64">
        <f t="shared" si="2"/>
        <v>11</v>
      </c>
      <c r="AQ13" s="67">
        <f t="shared" si="3"/>
        <v>28</v>
      </c>
    </row>
    <row r="14" spans="1:43" ht="30" customHeight="1" x14ac:dyDescent="0.2">
      <c r="A14" s="7">
        <v>7</v>
      </c>
      <c r="B14" s="8" t="s">
        <v>33</v>
      </c>
      <c r="C14" s="65">
        <v>40</v>
      </c>
      <c r="D14" s="65">
        <v>2</v>
      </c>
      <c r="E14" s="65">
        <v>39</v>
      </c>
      <c r="F14" s="65">
        <v>0</v>
      </c>
      <c r="G14" s="65">
        <v>39</v>
      </c>
      <c r="H14" s="65">
        <v>1</v>
      </c>
      <c r="I14" s="65">
        <v>39</v>
      </c>
      <c r="J14" s="65">
        <v>2</v>
      </c>
      <c r="K14" s="65">
        <v>37</v>
      </c>
      <c r="L14" s="65">
        <v>1</v>
      </c>
      <c r="M14" s="65">
        <v>40</v>
      </c>
      <c r="N14" s="65">
        <v>2</v>
      </c>
      <c r="O14" s="65">
        <v>41</v>
      </c>
      <c r="P14" s="65">
        <v>0</v>
      </c>
      <c r="Q14" s="65">
        <v>40</v>
      </c>
      <c r="R14" s="65">
        <v>1</v>
      </c>
      <c r="S14" s="65">
        <v>43</v>
      </c>
      <c r="T14" s="65">
        <v>2</v>
      </c>
      <c r="U14" s="65">
        <v>49</v>
      </c>
      <c r="V14" s="65">
        <v>2</v>
      </c>
      <c r="W14" s="65">
        <v>43</v>
      </c>
      <c r="X14" s="65">
        <v>2</v>
      </c>
      <c r="Y14" s="65">
        <v>42</v>
      </c>
      <c r="Z14" s="65">
        <v>2</v>
      </c>
      <c r="AA14" s="65">
        <v>36</v>
      </c>
      <c r="AB14" s="65">
        <v>2</v>
      </c>
      <c r="AC14" s="65">
        <v>48</v>
      </c>
      <c r="AD14" s="65">
        <v>1</v>
      </c>
      <c r="AE14" s="65"/>
      <c r="AF14" s="65"/>
      <c r="AG14" s="65"/>
      <c r="AH14" s="65"/>
      <c r="AI14" s="65"/>
      <c r="AJ14" s="65"/>
      <c r="AK14" s="65"/>
      <c r="AL14" s="65"/>
      <c r="AM14" s="66">
        <f t="shared" si="4"/>
        <v>14</v>
      </c>
      <c r="AN14" s="66">
        <f t="shared" si="0"/>
        <v>41.142857142857146</v>
      </c>
      <c r="AO14" s="122">
        <v>68.180000000000007</v>
      </c>
      <c r="AP14" s="64">
        <f t="shared" si="2"/>
        <v>20</v>
      </c>
      <c r="AQ14" s="67">
        <f t="shared" si="3"/>
        <v>28</v>
      </c>
    </row>
    <row r="15" spans="1:43" ht="30" customHeight="1" x14ac:dyDescent="0.2">
      <c r="A15" s="7">
        <v>8</v>
      </c>
      <c r="B15" s="8" t="s">
        <v>36</v>
      </c>
      <c r="C15" s="65">
        <v>36</v>
      </c>
      <c r="D15" s="65">
        <v>0</v>
      </c>
      <c r="E15" s="65">
        <v>39</v>
      </c>
      <c r="F15" s="65">
        <v>2</v>
      </c>
      <c r="G15" s="65">
        <v>39</v>
      </c>
      <c r="H15" s="65">
        <v>2</v>
      </c>
      <c r="I15" s="65">
        <v>38</v>
      </c>
      <c r="J15" s="65">
        <v>0</v>
      </c>
      <c r="K15" s="65">
        <v>33</v>
      </c>
      <c r="L15" s="65">
        <v>0</v>
      </c>
      <c r="M15" s="65">
        <v>41</v>
      </c>
      <c r="N15" s="65">
        <v>2</v>
      </c>
      <c r="O15" s="65">
        <v>41</v>
      </c>
      <c r="P15" s="65">
        <v>2</v>
      </c>
      <c r="Q15" s="65">
        <v>40</v>
      </c>
      <c r="R15" s="65">
        <v>1</v>
      </c>
      <c r="S15" s="65">
        <v>25</v>
      </c>
      <c r="T15" s="65">
        <v>0</v>
      </c>
      <c r="U15" s="65">
        <v>39</v>
      </c>
      <c r="V15" s="65">
        <v>2</v>
      </c>
      <c r="W15" s="65">
        <v>39</v>
      </c>
      <c r="X15" s="65">
        <v>0</v>
      </c>
      <c r="Y15" s="65">
        <v>41</v>
      </c>
      <c r="Z15" s="65">
        <v>2</v>
      </c>
      <c r="AA15" s="65">
        <v>34</v>
      </c>
      <c r="AB15" s="65">
        <v>2</v>
      </c>
      <c r="AC15" s="65">
        <v>39</v>
      </c>
      <c r="AD15" s="65">
        <v>2</v>
      </c>
      <c r="AE15" s="65"/>
      <c r="AF15" s="65"/>
      <c r="AG15" s="65"/>
      <c r="AH15" s="65"/>
      <c r="AI15" s="65"/>
      <c r="AJ15" s="65"/>
      <c r="AK15" s="65"/>
      <c r="AL15" s="65"/>
      <c r="AM15" s="66">
        <f t="shared" si="4"/>
        <v>14</v>
      </c>
      <c r="AN15" s="66">
        <f t="shared" si="0"/>
        <v>37.428571428571431</v>
      </c>
      <c r="AO15" s="92">
        <f t="shared" si="1"/>
        <v>60.714285714285708</v>
      </c>
      <c r="AP15" s="64">
        <f t="shared" si="2"/>
        <v>17</v>
      </c>
      <c r="AQ15" s="67">
        <f t="shared" si="3"/>
        <v>28</v>
      </c>
    </row>
    <row r="24" spans="39:44" x14ac:dyDescent="0.2">
      <c r="AM24"/>
      <c r="AR24" s="1"/>
    </row>
  </sheetData>
  <mergeCells count="23">
    <mergeCell ref="C6:D6"/>
    <mergeCell ref="C5:AL5"/>
    <mergeCell ref="Q6:R6"/>
    <mergeCell ref="E6:F6"/>
    <mergeCell ref="AA6:AB6"/>
    <mergeCell ref="Y6:Z6"/>
    <mergeCell ref="U6:V6"/>
    <mergeCell ref="A3:AP3"/>
    <mergeCell ref="AE6:AF6"/>
    <mergeCell ref="AG6:AH6"/>
    <mergeCell ref="AI6:AJ6"/>
    <mergeCell ref="AK6:AL6"/>
    <mergeCell ref="K6:L6"/>
    <mergeCell ref="AC6:AD6"/>
    <mergeCell ref="AM5:AP6"/>
    <mergeCell ref="A5:A7"/>
    <mergeCell ref="B5:B7"/>
    <mergeCell ref="W6:X6"/>
    <mergeCell ref="S6:T6"/>
    <mergeCell ref="M6:N6"/>
    <mergeCell ref="O6:P6"/>
    <mergeCell ref="G6:H6"/>
    <mergeCell ref="I6:J6"/>
  </mergeCells>
  <phoneticPr fontId="1" type="noConversion"/>
  <pageMargins left="0.2" right="0.16" top="1.05" bottom="0.38" header="0.17" footer="0.23"/>
  <pageSetup paperSize="9"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3D5C1-5960-4032-B924-01051CEF2FEC}">
  <sheetPr codeName="Sheet17">
    <pageSetUpPr fitToPage="1"/>
  </sheetPr>
  <dimension ref="A1:AQ40"/>
  <sheetViews>
    <sheetView zoomScale="75" zoomScaleNormal="75" workbookViewId="0">
      <selection activeCell="AT22" sqref="AT22"/>
    </sheetView>
  </sheetViews>
  <sheetFormatPr defaultRowHeight="12.75" x14ac:dyDescent="0.2"/>
  <cols>
    <col min="1" max="1" width="4.140625" style="1" customWidth="1"/>
    <col min="2" max="2" width="24.28515625" customWidth="1"/>
    <col min="3" max="30" width="4.28515625" customWidth="1"/>
    <col min="31" max="38" width="4.28515625" hidden="1" customWidth="1"/>
    <col min="39" max="39" width="9.7109375" customWidth="1"/>
    <col min="40" max="40" width="6.7109375" customWidth="1"/>
    <col min="41" max="41" width="8.85546875" customWidth="1"/>
    <col min="43" max="43" width="9.140625" style="1" customWidth="1"/>
  </cols>
  <sheetData>
    <row r="1" spans="1:43" x14ac:dyDescent="0.2">
      <c r="B1" s="3"/>
    </row>
    <row r="2" spans="1:43" x14ac:dyDescent="0.2">
      <c r="B2" s="3"/>
    </row>
    <row r="3" spans="1:43" ht="18" x14ac:dyDescent="0.25">
      <c r="A3" s="128" t="s">
        <v>23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</row>
    <row r="4" spans="1:43" ht="12.75" customHeight="1" thickBot="1" x14ac:dyDescent="0.25"/>
    <row r="5" spans="1:43" ht="13.5" thickTop="1" x14ac:dyDescent="0.2">
      <c r="A5" s="146" t="s">
        <v>0</v>
      </c>
      <c r="B5" s="151" t="s">
        <v>1</v>
      </c>
      <c r="C5" s="151" t="s">
        <v>2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61" t="s">
        <v>3</v>
      </c>
      <c r="AN5" s="162"/>
      <c r="AO5" s="162"/>
      <c r="AP5" s="163"/>
    </row>
    <row r="6" spans="1:43" ht="13.5" thickBot="1" x14ac:dyDescent="0.25">
      <c r="A6" s="147"/>
      <c r="B6" s="136"/>
      <c r="C6" s="136">
        <v>1</v>
      </c>
      <c r="D6" s="136"/>
      <c r="E6" s="136">
        <v>2</v>
      </c>
      <c r="F6" s="136"/>
      <c r="G6" s="136">
        <v>3</v>
      </c>
      <c r="H6" s="136"/>
      <c r="I6" s="136">
        <v>4</v>
      </c>
      <c r="J6" s="136"/>
      <c r="K6" s="136">
        <v>5</v>
      </c>
      <c r="L6" s="136"/>
      <c r="M6" s="136">
        <v>6</v>
      </c>
      <c r="N6" s="136"/>
      <c r="O6" s="136">
        <v>7</v>
      </c>
      <c r="P6" s="136"/>
      <c r="Q6" s="136">
        <v>8</v>
      </c>
      <c r="R6" s="136"/>
      <c r="S6" s="136">
        <v>9</v>
      </c>
      <c r="T6" s="136"/>
      <c r="U6" s="136">
        <v>10</v>
      </c>
      <c r="V6" s="136"/>
      <c r="W6" s="136">
        <v>11</v>
      </c>
      <c r="X6" s="136"/>
      <c r="Y6" s="136">
        <v>12</v>
      </c>
      <c r="Z6" s="136"/>
      <c r="AA6" s="136">
        <v>13</v>
      </c>
      <c r="AB6" s="136"/>
      <c r="AC6" s="136">
        <v>14</v>
      </c>
      <c r="AD6" s="136"/>
      <c r="AE6" s="136">
        <v>15</v>
      </c>
      <c r="AF6" s="136"/>
      <c r="AG6" s="136">
        <v>16</v>
      </c>
      <c r="AH6" s="136"/>
      <c r="AI6" s="136">
        <v>17</v>
      </c>
      <c r="AJ6" s="136"/>
      <c r="AK6" s="136">
        <v>18</v>
      </c>
      <c r="AL6" s="136"/>
      <c r="AM6" s="164"/>
      <c r="AN6" s="165"/>
      <c r="AO6" s="165"/>
      <c r="AP6" s="166"/>
    </row>
    <row r="7" spans="1:43" ht="24" customHeight="1" x14ac:dyDescent="0.2">
      <c r="A7" s="147"/>
      <c r="B7" s="136"/>
      <c r="C7" s="4" t="s">
        <v>5</v>
      </c>
      <c r="D7" s="4" t="s">
        <v>4</v>
      </c>
      <c r="E7" s="4" t="s">
        <v>5</v>
      </c>
      <c r="F7" s="4" t="s">
        <v>4</v>
      </c>
      <c r="G7" s="4" t="s">
        <v>5</v>
      </c>
      <c r="H7" s="4" t="s">
        <v>4</v>
      </c>
      <c r="I7" s="4" t="s">
        <v>5</v>
      </c>
      <c r="J7" s="4" t="s">
        <v>4</v>
      </c>
      <c r="K7" s="4" t="s">
        <v>5</v>
      </c>
      <c r="L7" s="4" t="s">
        <v>4</v>
      </c>
      <c r="M7" s="4" t="s">
        <v>5</v>
      </c>
      <c r="N7" s="4" t="s">
        <v>4</v>
      </c>
      <c r="O7" s="4" t="s">
        <v>5</v>
      </c>
      <c r="P7" s="4" t="s">
        <v>4</v>
      </c>
      <c r="Q7" s="4" t="s">
        <v>5</v>
      </c>
      <c r="R7" s="4" t="s">
        <v>4</v>
      </c>
      <c r="S7" s="4" t="s">
        <v>5</v>
      </c>
      <c r="T7" s="4" t="s">
        <v>4</v>
      </c>
      <c r="U7" s="4" t="s">
        <v>5</v>
      </c>
      <c r="V7" s="4" t="s">
        <v>4</v>
      </c>
      <c r="W7" s="4" t="s">
        <v>5</v>
      </c>
      <c r="X7" s="4" t="s">
        <v>4</v>
      </c>
      <c r="Y7" s="4" t="s">
        <v>5</v>
      </c>
      <c r="Z7" s="4" t="s">
        <v>4</v>
      </c>
      <c r="AA7" s="4" t="s">
        <v>5</v>
      </c>
      <c r="AB7" s="4" t="s">
        <v>4</v>
      </c>
      <c r="AC7" s="4" t="s">
        <v>5</v>
      </c>
      <c r="AD7" s="4" t="s">
        <v>4</v>
      </c>
      <c r="AE7" s="4" t="s">
        <v>5</v>
      </c>
      <c r="AF7" s="4" t="s">
        <v>4</v>
      </c>
      <c r="AG7" s="4" t="s">
        <v>5</v>
      </c>
      <c r="AH7" s="4" t="s">
        <v>4</v>
      </c>
      <c r="AI7" s="4" t="s">
        <v>5</v>
      </c>
      <c r="AJ7" s="4" t="s">
        <v>4</v>
      </c>
      <c r="AK7" s="4" t="s">
        <v>5</v>
      </c>
      <c r="AL7" s="4" t="s">
        <v>4</v>
      </c>
      <c r="AM7" s="41" t="s">
        <v>7</v>
      </c>
      <c r="AN7" s="2" t="s">
        <v>6</v>
      </c>
      <c r="AO7" s="42" t="s">
        <v>8</v>
      </c>
      <c r="AP7" s="14" t="s">
        <v>9</v>
      </c>
      <c r="AQ7" s="15" t="s">
        <v>11</v>
      </c>
    </row>
    <row r="8" spans="1:43" ht="16.5" customHeight="1" x14ac:dyDescent="0.2">
      <c r="A8" s="26">
        <v>1</v>
      </c>
      <c r="B8" s="18" t="s">
        <v>65</v>
      </c>
      <c r="C8" s="31">
        <v>17</v>
      </c>
      <c r="D8" s="31">
        <v>0</v>
      </c>
      <c r="E8" s="31">
        <v>23</v>
      </c>
      <c r="F8" s="31">
        <v>0</v>
      </c>
      <c r="G8" s="31">
        <v>20</v>
      </c>
      <c r="H8" s="31">
        <v>1</v>
      </c>
      <c r="I8" s="31">
        <v>26</v>
      </c>
      <c r="J8" s="31">
        <v>2</v>
      </c>
      <c r="K8" s="31">
        <v>27</v>
      </c>
      <c r="L8" s="31">
        <v>2</v>
      </c>
      <c r="M8" s="31">
        <v>17</v>
      </c>
      <c r="N8" s="31">
        <v>2</v>
      </c>
      <c r="O8" s="31">
        <v>24</v>
      </c>
      <c r="P8" s="31">
        <v>2</v>
      </c>
      <c r="Q8" s="31">
        <v>26</v>
      </c>
      <c r="R8" s="31">
        <v>2</v>
      </c>
      <c r="S8" s="31">
        <v>23</v>
      </c>
      <c r="T8" s="31">
        <v>2</v>
      </c>
      <c r="U8" s="31">
        <v>19</v>
      </c>
      <c r="V8" s="31">
        <v>0</v>
      </c>
      <c r="W8" s="31">
        <v>22</v>
      </c>
      <c r="X8" s="31">
        <v>2</v>
      </c>
      <c r="Y8" s="91"/>
      <c r="Z8" s="91"/>
      <c r="AA8" s="31">
        <v>18</v>
      </c>
      <c r="AB8" s="31">
        <v>0</v>
      </c>
      <c r="AC8" s="31">
        <v>18</v>
      </c>
      <c r="AD8" s="31">
        <v>2</v>
      </c>
      <c r="AE8" s="31"/>
      <c r="AF8" s="31"/>
      <c r="AG8" s="31"/>
      <c r="AH8" s="31"/>
      <c r="AI8" s="31"/>
      <c r="AJ8" s="31"/>
      <c r="AK8" s="31"/>
      <c r="AL8" s="31"/>
      <c r="AM8" s="19">
        <f t="shared" ref="AM8:AM39" si="0">COUNTIF(C8:AL8,"&gt;2")</f>
        <v>13</v>
      </c>
      <c r="AN8" s="28">
        <f t="shared" ref="AN8:AN39" si="1">AVERAGE(C8,E8,G8,I8,K8,M8,O8,Q8,S8,U8,W8,Y8,AA8,AC8,AE8,AG8,AI8,AK8)</f>
        <v>21.53846153846154</v>
      </c>
      <c r="AO8" s="20">
        <f t="shared" ref="AO8:AO39" si="2">AVERAGE(D8+F8+H8+J8+L8+N8+P8+R8+T8+V8+X8+Z8+AB8+AD8+AF8+AH8+AJ8+AL8)/2/AM8*100</f>
        <v>65.384615384615387</v>
      </c>
      <c r="AP8" s="21">
        <f t="shared" ref="AP8:AP39" si="3">D8+F8+H8+J8+L8+N8+P8+R8+T8+V8+X8+Z8+AB8+AD8+AF8+AH8+AJ8+AL8</f>
        <v>17</v>
      </c>
      <c r="AQ8" s="22">
        <f t="shared" ref="AQ8:AQ39" si="4">AM8*2</f>
        <v>26</v>
      </c>
    </row>
    <row r="9" spans="1:43" ht="16.5" customHeight="1" x14ac:dyDescent="0.2">
      <c r="A9" s="26">
        <v>2</v>
      </c>
      <c r="B9" s="18" t="s">
        <v>18</v>
      </c>
      <c r="C9" s="31">
        <v>19</v>
      </c>
      <c r="D9" s="31">
        <v>2</v>
      </c>
      <c r="E9" s="31">
        <v>21</v>
      </c>
      <c r="F9" s="31">
        <v>2</v>
      </c>
      <c r="G9" s="31">
        <v>16</v>
      </c>
      <c r="H9" s="31">
        <v>2</v>
      </c>
      <c r="I9" s="31">
        <v>22</v>
      </c>
      <c r="J9" s="31">
        <v>0</v>
      </c>
      <c r="K9" s="31">
        <v>18</v>
      </c>
      <c r="L9" s="31">
        <v>0</v>
      </c>
      <c r="M9" s="31">
        <v>22</v>
      </c>
      <c r="N9" s="31">
        <v>2</v>
      </c>
      <c r="O9" s="31">
        <v>18</v>
      </c>
      <c r="P9" s="31">
        <v>0</v>
      </c>
      <c r="Q9" s="31">
        <v>17</v>
      </c>
      <c r="R9" s="31">
        <v>0</v>
      </c>
      <c r="S9" s="31">
        <v>23</v>
      </c>
      <c r="T9" s="31">
        <v>2</v>
      </c>
      <c r="U9" s="31">
        <v>22</v>
      </c>
      <c r="V9" s="31">
        <v>1</v>
      </c>
      <c r="W9" s="31">
        <v>20</v>
      </c>
      <c r="X9" s="31">
        <v>0</v>
      </c>
      <c r="Y9" s="31">
        <v>18</v>
      </c>
      <c r="Z9" s="31">
        <v>0</v>
      </c>
      <c r="AA9" s="91"/>
      <c r="AB9" s="91"/>
      <c r="AC9" s="31">
        <v>20</v>
      </c>
      <c r="AD9" s="31">
        <v>0</v>
      </c>
      <c r="AE9" s="31"/>
      <c r="AF9" s="31"/>
      <c r="AG9" s="31"/>
      <c r="AH9" s="31"/>
      <c r="AI9" s="31"/>
      <c r="AJ9" s="31"/>
      <c r="AK9" s="31"/>
      <c r="AL9" s="31"/>
      <c r="AM9" s="19">
        <f t="shared" si="0"/>
        <v>13</v>
      </c>
      <c r="AN9" s="28">
        <f t="shared" si="1"/>
        <v>19.692307692307693</v>
      </c>
      <c r="AO9" s="20">
        <f t="shared" si="2"/>
        <v>42.307692307692307</v>
      </c>
      <c r="AP9" s="21">
        <f t="shared" si="3"/>
        <v>11</v>
      </c>
      <c r="AQ9" s="22">
        <f t="shared" si="4"/>
        <v>26</v>
      </c>
    </row>
    <row r="10" spans="1:43" ht="16.5" customHeight="1" x14ac:dyDescent="0.2">
      <c r="A10" s="26">
        <v>3</v>
      </c>
      <c r="B10" s="35" t="s">
        <v>58</v>
      </c>
      <c r="C10" s="31">
        <v>26</v>
      </c>
      <c r="D10" s="31">
        <v>2</v>
      </c>
      <c r="E10" s="31">
        <v>18</v>
      </c>
      <c r="F10" s="31">
        <v>0</v>
      </c>
      <c r="G10" s="31">
        <v>15</v>
      </c>
      <c r="H10" s="31">
        <v>0</v>
      </c>
      <c r="I10" s="91"/>
      <c r="J10" s="91"/>
      <c r="K10" s="91"/>
      <c r="L10" s="91"/>
      <c r="M10" s="31">
        <v>17</v>
      </c>
      <c r="N10" s="31">
        <v>2</v>
      </c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31"/>
      <c r="AF10" s="31"/>
      <c r="AG10" s="31"/>
      <c r="AH10" s="31"/>
      <c r="AI10" s="31"/>
      <c r="AJ10" s="31"/>
      <c r="AK10" s="31"/>
      <c r="AL10" s="31"/>
      <c r="AM10" s="19">
        <f t="shared" si="0"/>
        <v>4</v>
      </c>
      <c r="AN10" s="28">
        <f t="shared" si="1"/>
        <v>19</v>
      </c>
      <c r="AO10" s="20">
        <f t="shared" si="2"/>
        <v>50</v>
      </c>
      <c r="AP10" s="21">
        <f t="shared" si="3"/>
        <v>4</v>
      </c>
      <c r="AQ10" s="22">
        <f t="shared" si="4"/>
        <v>8</v>
      </c>
    </row>
    <row r="11" spans="1:43" ht="16.5" customHeight="1" x14ac:dyDescent="0.2">
      <c r="A11" s="26">
        <v>4</v>
      </c>
      <c r="B11" s="27" t="s">
        <v>52</v>
      </c>
      <c r="C11" s="31">
        <v>13</v>
      </c>
      <c r="D11" s="31">
        <v>0</v>
      </c>
      <c r="E11" s="31">
        <v>24</v>
      </c>
      <c r="F11" s="31">
        <v>2</v>
      </c>
      <c r="G11" s="31">
        <v>14</v>
      </c>
      <c r="H11" s="31">
        <v>0</v>
      </c>
      <c r="I11" s="31">
        <v>24</v>
      </c>
      <c r="J11" s="31">
        <v>1</v>
      </c>
      <c r="K11" s="31">
        <v>22</v>
      </c>
      <c r="L11" s="31">
        <v>2</v>
      </c>
      <c r="M11" s="31">
        <v>12</v>
      </c>
      <c r="N11" s="31">
        <v>0</v>
      </c>
      <c r="O11" s="31">
        <v>14</v>
      </c>
      <c r="P11" s="31">
        <v>0</v>
      </c>
      <c r="Q11" s="31">
        <v>18</v>
      </c>
      <c r="R11" s="31">
        <v>2</v>
      </c>
      <c r="S11" s="31">
        <v>18</v>
      </c>
      <c r="T11" s="31">
        <v>0</v>
      </c>
      <c r="U11" s="31">
        <v>13</v>
      </c>
      <c r="V11" s="31">
        <v>0</v>
      </c>
      <c r="W11" s="31">
        <v>18</v>
      </c>
      <c r="X11" s="31">
        <v>2</v>
      </c>
      <c r="Y11" s="31">
        <v>18</v>
      </c>
      <c r="Z11" s="31">
        <v>0</v>
      </c>
      <c r="AA11" s="31">
        <v>21</v>
      </c>
      <c r="AB11" s="31">
        <v>0</v>
      </c>
      <c r="AC11" s="31">
        <v>17</v>
      </c>
      <c r="AD11" s="31">
        <v>0</v>
      </c>
      <c r="AE11" s="31"/>
      <c r="AF11" s="31"/>
      <c r="AG11" s="31"/>
      <c r="AH11" s="31"/>
      <c r="AI11" s="31"/>
      <c r="AJ11" s="31"/>
      <c r="AK11" s="31"/>
      <c r="AL11" s="31"/>
      <c r="AM11" s="4">
        <f t="shared" si="0"/>
        <v>14</v>
      </c>
      <c r="AN11" s="29">
        <f t="shared" si="1"/>
        <v>17.571428571428573</v>
      </c>
      <c r="AO11" s="17">
        <f t="shared" si="2"/>
        <v>32.142857142857146</v>
      </c>
      <c r="AP11" s="10">
        <f t="shared" si="3"/>
        <v>9</v>
      </c>
      <c r="AQ11" s="16">
        <f t="shared" si="4"/>
        <v>28</v>
      </c>
    </row>
    <row r="12" spans="1:43" ht="16.5" customHeight="1" x14ac:dyDescent="0.2">
      <c r="A12" s="26">
        <v>5</v>
      </c>
      <c r="B12" s="18" t="s">
        <v>20</v>
      </c>
      <c r="C12" s="31">
        <v>22</v>
      </c>
      <c r="D12" s="31">
        <v>1</v>
      </c>
      <c r="E12" s="31">
        <v>24</v>
      </c>
      <c r="F12" s="31">
        <v>2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31">
        <v>22</v>
      </c>
      <c r="V12" s="31">
        <v>2</v>
      </c>
      <c r="W12" s="31">
        <v>22</v>
      </c>
      <c r="X12" s="31">
        <v>1</v>
      </c>
      <c r="Y12" s="31">
        <v>26</v>
      </c>
      <c r="Z12" s="31">
        <v>2</v>
      </c>
      <c r="AA12" s="31">
        <v>27</v>
      </c>
      <c r="AB12" s="31">
        <v>2</v>
      </c>
      <c r="AC12" s="31">
        <v>26</v>
      </c>
      <c r="AD12" s="31">
        <v>2</v>
      </c>
      <c r="AE12" s="31"/>
      <c r="AF12" s="31"/>
      <c r="AG12" s="31"/>
      <c r="AH12" s="31"/>
      <c r="AI12" s="31"/>
      <c r="AJ12" s="31"/>
      <c r="AK12" s="31"/>
      <c r="AL12" s="31"/>
      <c r="AM12" s="19">
        <f t="shared" si="0"/>
        <v>7</v>
      </c>
      <c r="AN12" s="28">
        <f t="shared" si="1"/>
        <v>24.142857142857142</v>
      </c>
      <c r="AO12" s="20">
        <f t="shared" si="2"/>
        <v>85.714285714285708</v>
      </c>
      <c r="AP12" s="21">
        <f t="shared" si="3"/>
        <v>12</v>
      </c>
      <c r="AQ12" s="22">
        <f t="shared" si="4"/>
        <v>14</v>
      </c>
    </row>
    <row r="13" spans="1:43" ht="16.5" customHeight="1" x14ac:dyDescent="0.2">
      <c r="A13" s="26">
        <v>6</v>
      </c>
      <c r="B13" s="18" t="s">
        <v>45</v>
      </c>
      <c r="C13" s="31">
        <v>22</v>
      </c>
      <c r="D13" s="31">
        <v>0</v>
      </c>
      <c r="E13" s="31">
        <v>18</v>
      </c>
      <c r="F13" s="31">
        <v>0</v>
      </c>
      <c r="G13" s="31">
        <v>20</v>
      </c>
      <c r="H13" s="31">
        <v>1</v>
      </c>
      <c r="I13" s="31">
        <v>25</v>
      </c>
      <c r="J13" s="31">
        <v>2</v>
      </c>
      <c r="K13" s="31">
        <v>21</v>
      </c>
      <c r="L13" s="31">
        <v>2</v>
      </c>
      <c r="M13" s="31">
        <v>23</v>
      </c>
      <c r="N13" s="31">
        <v>2</v>
      </c>
      <c r="O13" s="91"/>
      <c r="P13" s="91"/>
      <c r="Q13" s="31">
        <v>23</v>
      </c>
      <c r="R13" s="31">
        <v>0</v>
      </c>
      <c r="S13" s="31">
        <v>21</v>
      </c>
      <c r="T13" s="31">
        <v>0</v>
      </c>
      <c r="U13" s="31">
        <v>23</v>
      </c>
      <c r="V13" s="31">
        <v>2</v>
      </c>
      <c r="W13" s="31">
        <v>22</v>
      </c>
      <c r="X13" s="31">
        <v>1</v>
      </c>
      <c r="Y13" s="31">
        <v>22</v>
      </c>
      <c r="Z13" s="31">
        <v>2</v>
      </c>
      <c r="AA13" s="31">
        <v>18</v>
      </c>
      <c r="AB13" s="31">
        <v>0</v>
      </c>
      <c r="AC13" s="31">
        <v>25</v>
      </c>
      <c r="AD13" s="31">
        <v>2</v>
      </c>
      <c r="AE13" s="31"/>
      <c r="AF13" s="31"/>
      <c r="AG13" s="31"/>
      <c r="AH13" s="31"/>
      <c r="AI13" s="31"/>
      <c r="AJ13" s="31"/>
      <c r="AK13" s="31"/>
      <c r="AL13" s="31"/>
      <c r="AM13" s="19">
        <f t="shared" si="0"/>
        <v>13</v>
      </c>
      <c r="AN13" s="28">
        <f t="shared" si="1"/>
        <v>21.76923076923077</v>
      </c>
      <c r="AO13" s="20">
        <f t="shared" si="2"/>
        <v>53.846153846153847</v>
      </c>
      <c r="AP13" s="21">
        <f t="shared" si="3"/>
        <v>14</v>
      </c>
      <c r="AQ13" s="22">
        <f t="shared" si="4"/>
        <v>26</v>
      </c>
    </row>
    <row r="14" spans="1:43" ht="16.5" customHeight="1" x14ac:dyDescent="0.2">
      <c r="A14" s="26">
        <v>7</v>
      </c>
      <c r="B14" s="18" t="s">
        <v>62</v>
      </c>
      <c r="C14" s="31">
        <v>19</v>
      </c>
      <c r="D14" s="31">
        <v>2</v>
      </c>
      <c r="E14" s="31">
        <v>14</v>
      </c>
      <c r="F14" s="31">
        <v>0</v>
      </c>
      <c r="G14" s="91"/>
      <c r="H14" s="91"/>
      <c r="I14" s="31">
        <v>19</v>
      </c>
      <c r="J14" s="31">
        <v>0</v>
      </c>
      <c r="K14" s="31">
        <v>19</v>
      </c>
      <c r="L14" s="31">
        <v>0</v>
      </c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31"/>
      <c r="AF14" s="31"/>
      <c r="AG14" s="31"/>
      <c r="AH14" s="31"/>
      <c r="AI14" s="31"/>
      <c r="AJ14" s="31"/>
      <c r="AK14" s="31"/>
      <c r="AL14" s="31"/>
      <c r="AM14" s="19">
        <f t="shared" si="0"/>
        <v>4</v>
      </c>
      <c r="AN14" s="28">
        <f t="shared" si="1"/>
        <v>17.75</v>
      </c>
      <c r="AO14" s="20">
        <f t="shared" si="2"/>
        <v>25</v>
      </c>
      <c r="AP14" s="21">
        <f t="shared" si="3"/>
        <v>2</v>
      </c>
      <c r="AQ14" s="22">
        <f t="shared" si="4"/>
        <v>8</v>
      </c>
    </row>
    <row r="15" spans="1:43" ht="16.5" customHeight="1" x14ac:dyDescent="0.2">
      <c r="A15" s="26">
        <v>8</v>
      </c>
      <c r="B15" s="18" t="s">
        <v>13</v>
      </c>
      <c r="C15" s="31">
        <v>22</v>
      </c>
      <c r="D15" s="31">
        <v>1</v>
      </c>
      <c r="E15" s="31">
        <v>20</v>
      </c>
      <c r="F15" s="31">
        <v>2</v>
      </c>
      <c r="G15" s="91"/>
      <c r="H15" s="91"/>
      <c r="I15" s="31">
        <v>24</v>
      </c>
      <c r="J15" s="31">
        <v>1</v>
      </c>
      <c r="K15" s="91"/>
      <c r="L15" s="91"/>
      <c r="M15" s="31">
        <v>19</v>
      </c>
      <c r="N15" s="31">
        <v>0</v>
      </c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31">
        <v>18</v>
      </c>
      <c r="Z15" s="31">
        <v>0</v>
      </c>
      <c r="AA15" s="91"/>
      <c r="AB15" s="91"/>
      <c r="AC15" s="91"/>
      <c r="AD15" s="91"/>
      <c r="AE15" s="31"/>
      <c r="AF15" s="31"/>
      <c r="AG15" s="31"/>
      <c r="AH15" s="31"/>
      <c r="AI15" s="31"/>
      <c r="AJ15" s="31"/>
      <c r="AK15" s="31"/>
      <c r="AL15" s="31"/>
      <c r="AM15" s="19">
        <f t="shared" si="0"/>
        <v>5</v>
      </c>
      <c r="AN15" s="28">
        <f t="shared" si="1"/>
        <v>20.6</v>
      </c>
      <c r="AO15" s="20">
        <f t="shared" si="2"/>
        <v>40</v>
      </c>
      <c r="AP15" s="21">
        <f t="shared" si="3"/>
        <v>4</v>
      </c>
      <c r="AQ15" s="16">
        <f t="shared" si="4"/>
        <v>10</v>
      </c>
    </row>
    <row r="16" spans="1:43" ht="16.5" customHeight="1" x14ac:dyDescent="0.2">
      <c r="A16" s="26">
        <v>9</v>
      </c>
      <c r="B16" s="5" t="s">
        <v>14</v>
      </c>
      <c r="C16" s="91"/>
      <c r="D16" s="91"/>
      <c r="E16" s="91"/>
      <c r="F16" s="91"/>
      <c r="G16" s="31">
        <v>23</v>
      </c>
      <c r="H16" s="31">
        <v>0</v>
      </c>
      <c r="I16" s="31">
        <v>22</v>
      </c>
      <c r="J16" s="31">
        <v>0</v>
      </c>
      <c r="K16" s="31">
        <v>19</v>
      </c>
      <c r="L16" s="31">
        <v>2</v>
      </c>
      <c r="M16" s="91"/>
      <c r="N16" s="91"/>
      <c r="O16" s="31">
        <v>23</v>
      </c>
      <c r="P16" s="31">
        <v>2</v>
      </c>
      <c r="Q16" s="31">
        <v>22</v>
      </c>
      <c r="R16" s="31">
        <v>2</v>
      </c>
      <c r="S16" s="31">
        <v>20</v>
      </c>
      <c r="T16" s="31">
        <v>0</v>
      </c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31"/>
      <c r="AF16" s="31"/>
      <c r="AG16" s="31"/>
      <c r="AH16" s="31"/>
      <c r="AI16" s="31"/>
      <c r="AJ16" s="31"/>
      <c r="AK16" s="31"/>
      <c r="AL16" s="31"/>
      <c r="AM16" s="19">
        <f t="shared" si="0"/>
        <v>6</v>
      </c>
      <c r="AN16" s="28">
        <f t="shared" si="1"/>
        <v>21.5</v>
      </c>
      <c r="AO16" s="20">
        <f t="shared" si="2"/>
        <v>50</v>
      </c>
      <c r="AP16" s="21">
        <f t="shared" si="3"/>
        <v>6</v>
      </c>
      <c r="AQ16" s="22">
        <f t="shared" si="4"/>
        <v>12</v>
      </c>
    </row>
    <row r="17" spans="1:43" ht="16.5" customHeight="1" x14ac:dyDescent="0.2">
      <c r="A17" s="26">
        <v>10</v>
      </c>
      <c r="B17" s="18" t="s">
        <v>44</v>
      </c>
      <c r="C17" s="91"/>
      <c r="D17" s="91"/>
      <c r="E17" s="91"/>
      <c r="F17" s="91"/>
      <c r="G17" s="31">
        <v>19</v>
      </c>
      <c r="H17" s="31">
        <v>0</v>
      </c>
      <c r="I17" s="91"/>
      <c r="J17" s="91"/>
      <c r="K17" s="31">
        <v>18</v>
      </c>
      <c r="L17" s="31">
        <v>0</v>
      </c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31">
        <v>22</v>
      </c>
      <c r="AB17" s="31">
        <v>2</v>
      </c>
      <c r="AC17" s="91"/>
      <c r="AD17" s="91"/>
      <c r="AE17" s="31"/>
      <c r="AF17" s="31"/>
      <c r="AG17" s="31"/>
      <c r="AH17" s="31"/>
      <c r="AI17" s="31"/>
      <c r="AJ17" s="31"/>
      <c r="AK17" s="31"/>
      <c r="AL17" s="31"/>
      <c r="AM17" s="19">
        <f t="shared" si="0"/>
        <v>3</v>
      </c>
      <c r="AN17" s="28">
        <f t="shared" si="1"/>
        <v>19.666666666666668</v>
      </c>
      <c r="AO17" s="20">
        <f t="shared" si="2"/>
        <v>33.333333333333329</v>
      </c>
      <c r="AP17" s="21">
        <f t="shared" si="3"/>
        <v>2</v>
      </c>
      <c r="AQ17" s="22">
        <f t="shared" si="4"/>
        <v>6</v>
      </c>
    </row>
    <row r="18" spans="1:43" ht="16.5" customHeight="1" x14ac:dyDescent="0.2">
      <c r="A18" s="26">
        <v>11</v>
      </c>
      <c r="B18" s="18" t="s">
        <v>78</v>
      </c>
      <c r="C18" s="91"/>
      <c r="D18" s="91"/>
      <c r="E18" s="91"/>
      <c r="F18" s="91"/>
      <c r="G18" s="31">
        <v>21</v>
      </c>
      <c r="H18" s="31">
        <v>2</v>
      </c>
      <c r="I18" s="91"/>
      <c r="J18" s="91"/>
      <c r="K18" s="91"/>
      <c r="L18" s="91"/>
      <c r="M18" s="31">
        <v>16</v>
      </c>
      <c r="N18" s="31">
        <v>0</v>
      </c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31"/>
      <c r="AF18" s="31"/>
      <c r="AG18" s="31"/>
      <c r="AH18" s="31"/>
      <c r="AI18" s="31"/>
      <c r="AJ18" s="31"/>
      <c r="AK18" s="31"/>
      <c r="AL18" s="31"/>
      <c r="AM18" s="19">
        <f t="shared" si="0"/>
        <v>2</v>
      </c>
      <c r="AN18" s="28">
        <f t="shared" si="1"/>
        <v>18.5</v>
      </c>
      <c r="AO18" s="20">
        <f t="shared" si="2"/>
        <v>50</v>
      </c>
      <c r="AP18" s="21">
        <f t="shared" si="3"/>
        <v>2</v>
      </c>
      <c r="AQ18" s="22">
        <f t="shared" si="4"/>
        <v>4</v>
      </c>
    </row>
    <row r="19" spans="1:43" ht="16.5" customHeight="1" x14ac:dyDescent="0.2">
      <c r="A19" s="26">
        <v>12</v>
      </c>
      <c r="B19" s="18" t="s">
        <v>76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31">
        <v>14</v>
      </c>
      <c r="N19" s="31">
        <v>0</v>
      </c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31"/>
      <c r="AF19" s="31"/>
      <c r="AG19" s="31"/>
      <c r="AH19" s="31"/>
      <c r="AI19" s="31"/>
      <c r="AJ19" s="31"/>
      <c r="AK19" s="31"/>
      <c r="AL19" s="31"/>
      <c r="AM19" s="19">
        <f t="shared" ref="AM19:AM28" si="5">COUNTIF(C19:AL19,"&gt;2")</f>
        <v>1</v>
      </c>
      <c r="AN19" s="28">
        <f t="shared" ref="AN19:AN28" si="6">AVERAGE(C19,E19,G19,I19,K19,M19,O19,Q19,S19,U19,W19,Y19,AA19,AC19,AE19,AG19,AI19,AK19)</f>
        <v>14</v>
      </c>
      <c r="AO19" s="20">
        <f t="shared" ref="AO19:AO28" si="7">AVERAGE(D19+F19+H19+J19+L19+N19+P19+R19+T19+V19+X19+Z19+AB19+AD19+AF19+AH19+AJ19+AL19)/2/AM19*100</f>
        <v>0</v>
      </c>
      <c r="AP19" s="21">
        <f t="shared" ref="AP19:AP28" si="8">D19+F19+H19+J19+L19+N19+P19+R19+T19+V19+X19+Z19+AB19+AD19+AF19+AH19+AJ19+AL19</f>
        <v>0</v>
      </c>
      <c r="AQ19" s="22">
        <f t="shared" ref="AQ19:AQ28" si="9">AM19*2</f>
        <v>2</v>
      </c>
    </row>
    <row r="20" spans="1:43" ht="16.5" customHeight="1" x14ac:dyDescent="0.2">
      <c r="A20" s="26">
        <v>13</v>
      </c>
      <c r="B20" s="18" t="s">
        <v>89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31">
        <v>22</v>
      </c>
      <c r="P20" s="31">
        <v>2</v>
      </c>
      <c r="Q20" s="31">
        <v>24</v>
      </c>
      <c r="R20" s="31">
        <v>0</v>
      </c>
      <c r="S20" s="31">
        <v>32</v>
      </c>
      <c r="T20" s="31">
        <v>2</v>
      </c>
      <c r="U20" s="31">
        <v>22</v>
      </c>
      <c r="V20" s="31">
        <v>2</v>
      </c>
      <c r="W20" s="31">
        <v>28</v>
      </c>
      <c r="X20" s="31">
        <v>1</v>
      </c>
      <c r="Y20" s="31">
        <v>21</v>
      </c>
      <c r="Z20" s="31">
        <v>2</v>
      </c>
      <c r="AA20" s="31">
        <v>21</v>
      </c>
      <c r="AB20" s="31">
        <v>2</v>
      </c>
      <c r="AC20" s="31">
        <v>26</v>
      </c>
      <c r="AD20" s="31">
        <v>2</v>
      </c>
      <c r="AE20" s="31"/>
      <c r="AF20" s="31"/>
      <c r="AG20" s="31"/>
      <c r="AH20" s="31"/>
      <c r="AI20" s="31"/>
      <c r="AJ20" s="31"/>
      <c r="AK20" s="31"/>
      <c r="AL20" s="31"/>
      <c r="AM20" s="19">
        <f t="shared" si="5"/>
        <v>8</v>
      </c>
      <c r="AN20" s="28">
        <f t="shared" si="6"/>
        <v>24.5</v>
      </c>
      <c r="AO20" s="20">
        <f t="shared" si="7"/>
        <v>81.25</v>
      </c>
      <c r="AP20" s="21">
        <f t="shared" si="8"/>
        <v>13</v>
      </c>
      <c r="AQ20" s="22">
        <f t="shared" si="9"/>
        <v>16</v>
      </c>
    </row>
    <row r="21" spans="1:43" ht="16.5" customHeight="1" x14ac:dyDescent="0.2">
      <c r="A21" s="26">
        <v>14</v>
      </c>
      <c r="B21" s="18" t="s">
        <v>74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31">
        <v>22</v>
      </c>
      <c r="P21" s="31">
        <v>0</v>
      </c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31"/>
      <c r="AF21" s="31"/>
      <c r="AG21" s="31"/>
      <c r="AH21" s="31"/>
      <c r="AI21" s="31"/>
      <c r="AJ21" s="31"/>
      <c r="AK21" s="31"/>
      <c r="AL21" s="31"/>
      <c r="AM21" s="19">
        <f t="shared" si="5"/>
        <v>1</v>
      </c>
      <c r="AN21" s="28">
        <f t="shared" si="6"/>
        <v>22</v>
      </c>
      <c r="AO21" s="20">
        <f t="shared" si="7"/>
        <v>0</v>
      </c>
      <c r="AP21" s="21">
        <f t="shared" si="8"/>
        <v>0</v>
      </c>
      <c r="AQ21" s="22">
        <f t="shared" si="9"/>
        <v>2</v>
      </c>
    </row>
    <row r="22" spans="1:43" ht="16.5" customHeight="1" x14ac:dyDescent="0.2">
      <c r="A22" s="26">
        <v>15</v>
      </c>
      <c r="B22" s="18" t="s">
        <v>104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31">
        <v>21</v>
      </c>
      <c r="P22" s="31">
        <v>2</v>
      </c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31"/>
      <c r="AF22" s="31"/>
      <c r="AG22" s="31"/>
      <c r="AH22" s="31"/>
      <c r="AI22" s="31"/>
      <c r="AJ22" s="31"/>
      <c r="AK22" s="31"/>
      <c r="AL22" s="31"/>
      <c r="AM22" s="19">
        <f t="shared" si="5"/>
        <v>1</v>
      </c>
      <c r="AN22" s="28">
        <f t="shared" si="6"/>
        <v>21</v>
      </c>
      <c r="AO22" s="20">
        <f t="shared" si="7"/>
        <v>100</v>
      </c>
      <c r="AP22" s="21">
        <f t="shared" si="8"/>
        <v>2</v>
      </c>
      <c r="AQ22" s="22">
        <f t="shared" si="9"/>
        <v>2</v>
      </c>
    </row>
    <row r="23" spans="1:43" ht="16.5" customHeight="1" x14ac:dyDescent="0.2">
      <c r="A23" s="26">
        <v>16</v>
      </c>
      <c r="B23" s="18" t="s">
        <v>42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31">
        <v>19</v>
      </c>
      <c r="R23" s="31">
        <v>0</v>
      </c>
      <c r="S23" s="91"/>
      <c r="T23" s="91"/>
      <c r="U23" s="31">
        <v>14</v>
      </c>
      <c r="V23" s="31">
        <v>0</v>
      </c>
      <c r="W23" s="91"/>
      <c r="X23" s="91"/>
      <c r="Y23" s="91"/>
      <c r="Z23" s="91"/>
      <c r="AA23" s="91"/>
      <c r="AB23" s="91"/>
      <c r="AC23" s="91"/>
      <c r="AD23" s="91"/>
      <c r="AE23" s="31"/>
      <c r="AF23" s="31"/>
      <c r="AG23" s="31"/>
      <c r="AH23" s="31"/>
      <c r="AI23" s="31"/>
      <c r="AJ23" s="31"/>
      <c r="AK23" s="31"/>
      <c r="AL23" s="31"/>
      <c r="AM23" s="19">
        <f t="shared" si="5"/>
        <v>2</v>
      </c>
      <c r="AN23" s="28">
        <f t="shared" si="6"/>
        <v>16.5</v>
      </c>
      <c r="AO23" s="20">
        <f t="shared" si="7"/>
        <v>0</v>
      </c>
      <c r="AP23" s="21">
        <f t="shared" si="8"/>
        <v>0</v>
      </c>
      <c r="AQ23" s="22">
        <f t="shared" si="9"/>
        <v>4</v>
      </c>
    </row>
    <row r="24" spans="1:43" ht="16.5" customHeight="1" x14ac:dyDescent="0.2">
      <c r="A24" s="26">
        <v>17</v>
      </c>
      <c r="B24" s="18" t="s">
        <v>56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31">
        <v>26</v>
      </c>
      <c r="R24" s="31">
        <v>2</v>
      </c>
      <c r="S24" s="31">
        <v>22</v>
      </c>
      <c r="T24" s="31">
        <v>2</v>
      </c>
      <c r="U24" s="31">
        <v>22</v>
      </c>
      <c r="V24" s="31">
        <v>1</v>
      </c>
      <c r="W24" s="31">
        <v>28</v>
      </c>
      <c r="X24" s="31">
        <v>1</v>
      </c>
      <c r="Y24" s="31">
        <v>19</v>
      </c>
      <c r="Z24" s="31">
        <v>2</v>
      </c>
      <c r="AA24" s="31">
        <v>24</v>
      </c>
      <c r="AB24" s="31">
        <v>2</v>
      </c>
      <c r="AC24" s="31">
        <v>25</v>
      </c>
      <c r="AD24" s="31">
        <v>0</v>
      </c>
      <c r="AE24" s="31"/>
      <c r="AF24" s="31"/>
      <c r="AG24" s="31"/>
      <c r="AH24" s="31"/>
      <c r="AI24" s="31"/>
      <c r="AJ24" s="31"/>
      <c r="AK24" s="31"/>
      <c r="AL24" s="31"/>
      <c r="AM24" s="19">
        <f t="shared" si="5"/>
        <v>7</v>
      </c>
      <c r="AN24" s="28">
        <f t="shared" si="6"/>
        <v>23.714285714285715</v>
      </c>
      <c r="AO24" s="20">
        <f t="shared" si="7"/>
        <v>71.428571428571431</v>
      </c>
      <c r="AP24" s="21">
        <f t="shared" si="8"/>
        <v>10</v>
      </c>
      <c r="AQ24" s="22">
        <f t="shared" si="9"/>
        <v>14</v>
      </c>
    </row>
    <row r="25" spans="1:43" ht="16.5" customHeight="1" x14ac:dyDescent="0.2">
      <c r="A25" s="26">
        <v>18</v>
      </c>
      <c r="B25" s="18" t="s">
        <v>108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31">
        <v>17</v>
      </c>
      <c r="X25" s="31">
        <v>0</v>
      </c>
      <c r="Y25" s="91"/>
      <c r="Z25" s="91"/>
      <c r="AA25" s="91"/>
      <c r="AB25" s="91"/>
      <c r="AC25" s="31">
        <v>17</v>
      </c>
      <c r="AD25" s="31">
        <v>0</v>
      </c>
      <c r="AE25" s="31"/>
      <c r="AF25" s="31"/>
      <c r="AG25" s="31"/>
      <c r="AH25" s="31"/>
      <c r="AI25" s="31"/>
      <c r="AJ25" s="31"/>
      <c r="AK25" s="31"/>
      <c r="AL25" s="31"/>
      <c r="AM25" s="19">
        <f>COUNTIF(C25:AL25,"&gt;2")</f>
        <v>2</v>
      </c>
      <c r="AN25" s="28">
        <f>AVERAGE(C25,E25,G25,I25,K25,M25,O25,Q25,S25,U25,W25,Y25,AA25,AC25,AE25,AG25,AI25,AK25)</f>
        <v>17</v>
      </c>
      <c r="AO25" s="20">
        <f>AVERAGE(D25+F25+H25+J25+L25+N25+P25+R25+T25+V25+X25+Z25+AB25+AD25+AF25+AH25+AJ25+AL25)/2/AM25*100</f>
        <v>0</v>
      </c>
      <c r="AP25" s="21">
        <f>D25+F25+H25+J25+L25+N25+P25+R25+T25+V25+X25+Z25+AB25+AD25+AF25+AH25+AJ25+AL25</f>
        <v>0</v>
      </c>
      <c r="AQ25" s="22">
        <f>AM25*2</f>
        <v>4</v>
      </c>
    </row>
    <row r="26" spans="1:43" ht="16.5" customHeight="1" x14ac:dyDescent="0.2">
      <c r="A26" s="26">
        <v>19</v>
      </c>
      <c r="B26" s="18" t="s">
        <v>111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31">
        <v>15</v>
      </c>
      <c r="Z26" s="31">
        <v>0</v>
      </c>
      <c r="AA26" s="91"/>
      <c r="AB26" s="91"/>
      <c r="AC26" s="91"/>
      <c r="AD26" s="91"/>
      <c r="AE26" s="31"/>
      <c r="AF26" s="31"/>
      <c r="AG26" s="31"/>
      <c r="AH26" s="31"/>
      <c r="AI26" s="31"/>
      <c r="AJ26" s="31"/>
      <c r="AK26" s="31"/>
      <c r="AL26" s="31"/>
      <c r="AM26" s="19">
        <f>COUNTIF(C26:AL26,"&gt;2")</f>
        <v>1</v>
      </c>
      <c r="AN26" s="28">
        <f>AVERAGE(C26,E26,G26,I26,K26,M26,O26,Q26,S26,U26,W26,Y26,AA26,AC26,AE26,AG26,AI26,AK26)</f>
        <v>15</v>
      </c>
      <c r="AO26" s="20">
        <f>AVERAGE(D26+F26+H26+J26+L26+N26+P26+R26+T26+V26+X26+Z26+AB26+AD26+AF26+AH26+AJ26+AL26)/2/AM26*100</f>
        <v>0</v>
      </c>
      <c r="AP26" s="21">
        <f>D26+F26+H26+J26+L26+N26+P26+R26+T26+V26+X26+Z26+AB26+AD26+AF26+AH26+AJ26+AL26</f>
        <v>0</v>
      </c>
      <c r="AQ26" s="22">
        <f>AM26*2</f>
        <v>2</v>
      </c>
    </row>
    <row r="27" spans="1:43" ht="16.5" customHeight="1" x14ac:dyDescent="0.2">
      <c r="A27" s="26">
        <v>20</v>
      </c>
      <c r="B27" s="18" t="s">
        <v>101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31">
        <v>20</v>
      </c>
      <c r="AB27" s="31">
        <v>0</v>
      </c>
      <c r="AC27" s="91"/>
      <c r="AD27" s="91"/>
      <c r="AE27" s="31"/>
      <c r="AF27" s="31"/>
      <c r="AG27" s="31"/>
      <c r="AH27" s="31"/>
      <c r="AI27" s="31"/>
      <c r="AJ27" s="31"/>
      <c r="AK27" s="31"/>
      <c r="AL27" s="31"/>
      <c r="AM27" s="19">
        <f>COUNTIF(C27:AL27,"&gt;2")</f>
        <v>1</v>
      </c>
      <c r="AN27" s="28">
        <f>AVERAGE(C27,E27,G27,I27,K27,M27,O27,Q27,S27,U27,W27,Y27,AA27,AC27,AE27,AG27,AI27,AK27)</f>
        <v>20</v>
      </c>
      <c r="AO27" s="20">
        <f>AVERAGE(D27+F27+H27+J27+L27+N27+P27+R27+T27+V27+X27+Z27+AB27+AD27+AF27+AH27+AJ27+AL27)/2/AM27*100</f>
        <v>0</v>
      </c>
      <c r="AP27" s="21">
        <f>D27+F27+H27+J27+L27+N27+P27+R27+T27+V27+X27+Z27+AB27+AD27+AF27+AH27+AJ27+AL27</f>
        <v>0</v>
      </c>
      <c r="AQ27" s="22">
        <f>AM27*2</f>
        <v>2</v>
      </c>
    </row>
    <row r="28" spans="1:43" ht="16.5" customHeight="1" x14ac:dyDescent="0.2">
      <c r="A28" s="26">
        <v>21</v>
      </c>
      <c r="B28" s="18" t="s">
        <v>50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31">
        <v>23</v>
      </c>
      <c r="P28" s="31">
        <v>0</v>
      </c>
      <c r="Q28" s="91"/>
      <c r="R28" s="91"/>
      <c r="S28" s="31">
        <v>18</v>
      </c>
      <c r="T28" s="31">
        <v>0</v>
      </c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31"/>
      <c r="AF28" s="31"/>
      <c r="AG28" s="31"/>
      <c r="AH28" s="31"/>
      <c r="AI28" s="31"/>
      <c r="AJ28" s="31"/>
      <c r="AK28" s="31"/>
      <c r="AL28" s="31"/>
      <c r="AM28" s="19">
        <f t="shared" si="5"/>
        <v>2</v>
      </c>
      <c r="AN28" s="28">
        <f t="shared" si="6"/>
        <v>20.5</v>
      </c>
      <c r="AO28" s="20">
        <f t="shared" si="7"/>
        <v>0</v>
      </c>
      <c r="AP28" s="21">
        <f t="shared" si="8"/>
        <v>0</v>
      </c>
      <c r="AQ28" s="22">
        <f t="shared" si="9"/>
        <v>4</v>
      </c>
    </row>
    <row r="29" spans="1:43" ht="16.5" customHeight="1" x14ac:dyDescent="0.2">
      <c r="A29" s="26">
        <v>22</v>
      </c>
      <c r="B29" s="35" t="s">
        <v>84</v>
      </c>
      <c r="C29" s="91"/>
      <c r="D29" s="91"/>
      <c r="E29" s="91"/>
      <c r="F29" s="91"/>
      <c r="G29" s="91"/>
      <c r="H29" s="91"/>
      <c r="I29" s="31">
        <v>21</v>
      </c>
      <c r="J29" s="31">
        <v>2</v>
      </c>
      <c r="K29" s="31">
        <v>23</v>
      </c>
      <c r="L29" s="31">
        <v>0</v>
      </c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31"/>
      <c r="AF29" s="31"/>
      <c r="AG29" s="31"/>
      <c r="AH29" s="31"/>
      <c r="AI29" s="31"/>
      <c r="AJ29" s="31"/>
      <c r="AK29" s="31"/>
      <c r="AL29" s="31"/>
      <c r="AM29" s="19">
        <f t="shared" si="0"/>
        <v>2</v>
      </c>
      <c r="AN29" s="28">
        <f t="shared" si="1"/>
        <v>22</v>
      </c>
      <c r="AO29" s="20">
        <f t="shared" si="2"/>
        <v>50</v>
      </c>
      <c r="AP29" s="21">
        <f t="shared" si="3"/>
        <v>2</v>
      </c>
      <c r="AQ29" s="22">
        <f t="shared" si="4"/>
        <v>4</v>
      </c>
    </row>
    <row r="30" spans="1:43" ht="16.5" hidden="1" customHeight="1" x14ac:dyDescent="0.2">
      <c r="A30" s="26">
        <v>13</v>
      </c>
      <c r="B30" s="18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19">
        <f t="shared" si="0"/>
        <v>0</v>
      </c>
      <c r="AN30" s="28" t="e">
        <f t="shared" si="1"/>
        <v>#DIV/0!</v>
      </c>
      <c r="AO30" s="20" t="e">
        <f t="shared" si="2"/>
        <v>#DIV/0!</v>
      </c>
      <c r="AP30" s="21">
        <f t="shared" si="3"/>
        <v>0</v>
      </c>
      <c r="AQ30" s="16">
        <f t="shared" si="4"/>
        <v>0</v>
      </c>
    </row>
    <row r="31" spans="1:43" ht="16.5" hidden="1" customHeight="1" x14ac:dyDescent="0.2">
      <c r="A31" s="26">
        <v>14</v>
      </c>
      <c r="B31" s="5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19">
        <f t="shared" si="0"/>
        <v>0</v>
      </c>
      <c r="AN31" s="28" t="e">
        <f t="shared" si="1"/>
        <v>#DIV/0!</v>
      </c>
      <c r="AO31" s="20" t="e">
        <f t="shared" si="2"/>
        <v>#DIV/0!</v>
      </c>
      <c r="AP31" s="21">
        <f t="shared" si="3"/>
        <v>0</v>
      </c>
      <c r="AQ31" s="22">
        <f t="shared" si="4"/>
        <v>0</v>
      </c>
    </row>
    <row r="32" spans="1:43" ht="16.5" hidden="1" customHeight="1" x14ac:dyDescent="0.2">
      <c r="A32" s="26">
        <v>15</v>
      </c>
      <c r="B32" s="27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4">
        <f t="shared" si="0"/>
        <v>0</v>
      </c>
      <c r="AN32" s="29" t="e">
        <f t="shared" si="1"/>
        <v>#DIV/0!</v>
      </c>
      <c r="AO32" s="17" t="e">
        <f t="shared" si="2"/>
        <v>#DIV/0!</v>
      </c>
      <c r="AP32" s="10">
        <f t="shared" si="3"/>
        <v>0</v>
      </c>
      <c r="AQ32" s="16">
        <f t="shared" si="4"/>
        <v>0</v>
      </c>
    </row>
    <row r="33" spans="1:43" ht="16.5" hidden="1" customHeight="1" x14ac:dyDescent="0.2">
      <c r="A33" s="26">
        <v>16</v>
      </c>
      <c r="B33" s="5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4">
        <f t="shared" si="0"/>
        <v>0</v>
      </c>
      <c r="AN33" s="29" t="e">
        <f t="shared" si="1"/>
        <v>#DIV/0!</v>
      </c>
      <c r="AO33" s="17" t="e">
        <f t="shared" si="2"/>
        <v>#DIV/0!</v>
      </c>
      <c r="AP33" s="10">
        <f t="shared" si="3"/>
        <v>0</v>
      </c>
      <c r="AQ33" s="16">
        <f t="shared" si="4"/>
        <v>0</v>
      </c>
    </row>
    <row r="34" spans="1:43" ht="16.5" hidden="1" customHeight="1" x14ac:dyDescent="0.2">
      <c r="A34" s="26">
        <v>17</v>
      </c>
      <c r="B34" s="5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4">
        <f t="shared" si="0"/>
        <v>0</v>
      </c>
      <c r="AN34" s="29" t="e">
        <f t="shared" si="1"/>
        <v>#DIV/0!</v>
      </c>
      <c r="AO34" s="17" t="e">
        <f t="shared" si="2"/>
        <v>#DIV/0!</v>
      </c>
      <c r="AP34" s="10">
        <f t="shared" si="3"/>
        <v>0</v>
      </c>
      <c r="AQ34" s="16">
        <f t="shared" si="4"/>
        <v>0</v>
      </c>
    </row>
    <row r="35" spans="1:43" ht="16.5" hidden="1" customHeight="1" x14ac:dyDescent="0.2">
      <c r="A35" s="26">
        <v>18</v>
      </c>
      <c r="B35" s="5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19">
        <f t="shared" si="0"/>
        <v>0</v>
      </c>
      <c r="AN35" s="28" t="e">
        <f t="shared" si="1"/>
        <v>#DIV/0!</v>
      </c>
      <c r="AO35" s="20" t="e">
        <f t="shared" si="2"/>
        <v>#DIV/0!</v>
      </c>
      <c r="AP35" s="21">
        <f t="shared" si="3"/>
        <v>0</v>
      </c>
      <c r="AQ35" s="22">
        <f t="shared" si="4"/>
        <v>0</v>
      </c>
    </row>
    <row r="36" spans="1:43" ht="16.5" hidden="1" customHeight="1" x14ac:dyDescent="0.2">
      <c r="A36" s="26">
        <v>19</v>
      </c>
      <c r="B36" s="18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19">
        <f t="shared" si="0"/>
        <v>0</v>
      </c>
      <c r="AN36" s="28" t="e">
        <f t="shared" si="1"/>
        <v>#DIV/0!</v>
      </c>
      <c r="AO36" s="20" t="e">
        <f t="shared" si="2"/>
        <v>#DIV/0!</v>
      </c>
      <c r="AP36" s="21">
        <f t="shared" si="3"/>
        <v>0</v>
      </c>
      <c r="AQ36" s="22">
        <f t="shared" si="4"/>
        <v>0</v>
      </c>
    </row>
    <row r="37" spans="1:43" ht="16.5" hidden="1" customHeight="1" x14ac:dyDescent="0.2">
      <c r="A37" s="26">
        <v>20</v>
      </c>
      <c r="B37" s="18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19">
        <f t="shared" si="0"/>
        <v>0</v>
      </c>
      <c r="AN37" s="28" t="e">
        <f t="shared" si="1"/>
        <v>#DIV/0!</v>
      </c>
      <c r="AO37" s="20" t="e">
        <f t="shared" si="2"/>
        <v>#DIV/0!</v>
      </c>
      <c r="AP37" s="21">
        <f t="shared" si="3"/>
        <v>0</v>
      </c>
      <c r="AQ37" s="22">
        <f t="shared" si="4"/>
        <v>0</v>
      </c>
    </row>
    <row r="38" spans="1:43" ht="16.5" hidden="1" customHeight="1" x14ac:dyDescent="0.2">
      <c r="A38" s="26">
        <v>21</v>
      </c>
      <c r="B38" s="5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4">
        <f t="shared" si="0"/>
        <v>0</v>
      </c>
      <c r="AN38" s="29" t="e">
        <f t="shared" si="1"/>
        <v>#DIV/0!</v>
      </c>
      <c r="AO38" s="17" t="e">
        <f t="shared" si="2"/>
        <v>#DIV/0!</v>
      </c>
      <c r="AP38" s="10">
        <f t="shared" si="3"/>
        <v>0</v>
      </c>
      <c r="AQ38" s="22">
        <f t="shared" si="4"/>
        <v>0</v>
      </c>
    </row>
    <row r="39" spans="1:43" ht="16.5" hidden="1" customHeight="1" x14ac:dyDescent="0.2">
      <c r="A39" s="26">
        <v>22</v>
      </c>
      <c r="B39" s="18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19">
        <f t="shared" si="0"/>
        <v>0</v>
      </c>
      <c r="AN39" s="28" t="e">
        <f t="shared" si="1"/>
        <v>#DIV/0!</v>
      </c>
      <c r="AO39" s="20" t="e">
        <f t="shared" si="2"/>
        <v>#DIV/0!</v>
      </c>
      <c r="AP39" s="21">
        <f t="shared" si="3"/>
        <v>0</v>
      </c>
      <c r="AQ39" s="16">
        <f t="shared" si="4"/>
        <v>0</v>
      </c>
    </row>
    <row r="40" spans="1:43" x14ac:dyDescent="0.2">
      <c r="AN40" s="30"/>
      <c r="AO40" s="30"/>
    </row>
  </sheetData>
  <mergeCells count="23">
    <mergeCell ref="A3:AP3"/>
    <mergeCell ref="K6:L6"/>
    <mergeCell ref="M6:N6"/>
    <mergeCell ref="C6:D6"/>
    <mergeCell ref="E6:F6"/>
    <mergeCell ref="G6:H6"/>
    <mergeCell ref="AM5:AP6"/>
    <mergeCell ref="A5:A7"/>
    <mergeCell ref="B5:B7"/>
    <mergeCell ref="C5:AL5"/>
    <mergeCell ref="W6:X6"/>
    <mergeCell ref="S6:T6"/>
    <mergeCell ref="AC6:AD6"/>
    <mergeCell ref="Q6:R6"/>
    <mergeCell ref="U6:V6"/>
    <mergeCell ref="AE6:AF6"/>
    <mergeCell ref="O6:P6"/>
    <mergeCell ref="Y6:Z6"/>
    <mergeCell ref="AK6:AL6"/>
    <mergeCell ref="AI6:AJ6"/>
    <mergeCell ref="I6:J6"/>
    <mergeCell ref="AA6:AB6"/>
    <mergeCell ref="AG6:AH6"/>
  </mergeCells>
  <phoneticPr fontId="1" type="noConversion"/>
  <pageMargins left="0.16" right="0.14000000000000001" top="1" bottom="0.39" header="0.14000000000000001" footer="0.21"/>
  <pageSetup paperSize="9" scale="54" orientation="landscape" r:id="rId1"/>
  <headerFooter alignWithMargins="0"/>
  <rowBreaks count="1" manualBreakCount="1">
    <brk id="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7365B-1638-49EF-844C-9E02ACB3F457}">
  <sheetPr codeName="Sheet15"/>
  <dimension ref="A1"/>
  <sheetViews>
    <sheetView workbookViewId="0"/>
  </sheetViews>
  <sheetFormatPr defaultRowHeight="12.75" x14ac:dyDescent="0.2"/>
  <sheetData/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7</vt:i4>
      </vt:variant>
    </vt:vector>
  </HeadingPairs>
  <TitlesOfParts>
    <vt:vector size="15" baseType="lpstr">
      <vt:lpstr>TROJKA KLASIČNO</vt:lpstr>
      <vt:lpstr>Pojedinačno SJEVER </vt:lpstr>
      <vt:lpstr>PAROVI SJEVER</vt:lpstr>
      <vt:lpstr>Precizno SJEVER</vt:lpstr>
      <vt:lpstr>Brzinsko P3SJEVER</vt:lpstr>
      <vt:lpstr>Štafeta SJEVER)</vt:lpstr>
      <vt:lpstr>Krug SJEVER</vt:lpstr>
      <vt:lpstr>List1</vt:lpstr>
      <vt:lpstr>'Brzinsko P3SJEVER'!Podrucje_ispisa</vt:lpstr>
      <vt:lpstr>'Krug SJEVER'!Podrucje_ispisa</vt:lpstr>
      <vt:lpstr>'PAROVI SJEVER'!Podrucje_ispisa</vt:lpstr>
      <vt:lpstr>'Pojedinačno SJEVER '!Podrucje_ispisa</vt:lpstr>
      <vt:lpstr>'Precizno SJEVER'!Podrucje_ispisa</vt:lpstr>
      <vt:lpstr>'Štafeta SJEVER)'!Podrucje_ispisa</vt:lpstr>
      <vt:lpstr>'TROJKA KLASIČNO'!Podrucje_ispisa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Hrvatski boćarski savez</cp:lastModifiedBy>
  <cp:lastPrinted>2017-08-04T06:47:50Z</cp:lastPrinted>
  <dcterms:created xsi:type="dcterms:W3CDTF">2013-08-31T14:52:15Z</dcterms:created>
  <dcterms:modified xsi:type="dcterms:W3CDTF">2026-03-25T07:29:56Z</dcterms:modified>
</cp:coreProperties>
</file>